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EE808504-7690-48DE-864D-080AB31A0185}" xr6:coauthVersionLast="36" xr6:coauthVersionMax="36" xr10:uidLastSave="{00000000-0000-0000-0000-000000000000}"/>
  <bookViews>
    <workbookView xWindow="0" yWindow="3000" windowWidth="20490" windowHeight="7215" xr2:uid="{61CC4A3F-09E2-4658-928D-BA3D41BAADCA}"/>
  </bookViews>
  <sheets>
    <sheet name="Publicar Jun" sheetId="2" r:id="rId1"/>
  </sheets>
  <externalReferences>
    <externalReference r:id="rId2"/>
  </externalReferences>
  <definedNames>
    <definedName name="_xlnm._FilterDatabase" localSheetId="0" hidden="1">'Publicar Jun'!$A$8:$L$49</definedName>
    <definedName name="_xlnm.Print_Area" localSheetId="0">'Publicar Jun'!$A$1:$L$57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I51" i="2"/>
  <c r="H51" i="2"/>
  <c r="K50" i="2"/>
  <c r="I50" i="2"/>
  <c r="I49" i="2" s="1"/>
  <c r="I48" i="2" s="1"/>
  <c r="I47" i="2" s="1"/>
  <c r="H50" i="2"/>
  <c r="H49" i="2" s="1"/>
  <c r="H48" i="2" s="1"/>
  <c r="H47" i="2" s="1"/>
  <c r="H53" i="2" s="1"/>
  <c r="K49" i="2"/>
  <c r="K48" i="2" s="1"/>
  <c r="K47" i="2" s="1"/>
  <c r="K43" i="2"/>
  <c r="I43" i="2"/>
  <c r="I42" i="2" s="1"/>
  <c r="I41" i="2" s="1"/>
  <c r="I40" i="2" s="1"/>
  <c r="H43" i="2"/>
  <c r="H42" i="2" s="1"/>
  <c r="H41" i="2" s="1"/>
  <c r="H40" i="2" s="1"/>
  <c r="H45" i="2" s="1"/>
  <c r="K42" i="2"/>
  <c r="K41" i="2" s="1"/>
  <c r="K40" i="2" s="1"/>
  <c r="K36" i="2"/>
  <c r="K35" i="2" s="1"/>
  <c r="K34" i="2" s="1"/>
  <c r="I36" i="2"/>
  <c r="I35" i="2" s="1"/>
  <c r="I34" i="2" s="1"/>
  <c r="H36" i="2"/>
  <c r="H35" i="2" s="1"/>
  <c r="H34" i="2" s="1"/>
  <c r="K32" i="2"/>
  <c r="I32" i="2"/>
  <c r="I31" i="2" s="1"/>
  <c r="J31" i="2" s="1"/>
  <c r="H32" i="2"/>
  <c r="H31" i="2" s="1"/>
  <c r="K31" i="2"/>
  <c r="K29" i="2"/>
  <c r="K28" i="2" s="1"/>
  <c r="K27" i="2" s="1"/>
  <c r="I29" i="2"/>
  <c r="H29" i="2"/>
  <c r="I28" i="2"/>
  <c r="I27" i="2" s="1"/>
  <c r="H28" i="2"/>
  <c r="H27" i="2"/>
  <c r="K26" i="2"/>
  <c r="K25" i="2" s="1"/>
  <c r="K24" i="2" s="1"/>
  <c r="I26" i="2"/>
  <c r="I25" i="2" s="1"/>
  <c r="I24" i="2" s="1"/>
  <c r="H26" i="2"/>
  <c r="H25" i="2" s="1"/>
  <c r="H24" i="2" s="1"/>
  <c r="H23" i="2" s="1"/>
  <c r="K21" i="2"/>
  <c r="K20" i="2" s="1"/>
  <c r="I21" i="2"/>
  <c r="I20" i="2" s="1"/>
  <c r="H21" i="2"/>
  <c r="H20" i="2" s="1"/>
  <c r="K18" i="2"/>
  <c r="I18" i="2"/>
  <c r="H18" i="2"/>
  <c r="K17" i="2"/>
  <c r="I17" i="2"/>
  <c r="I15" i="2" s="1"/>
  <c r="I14" i="2" s="1"/>
  <c r="H17" i="2"/>
  <c r="K16" i="2"/>
  <c r="K15" i="2" s="1"/>
  <c r="K14" i="2" s="1"/>
  <c r="I16" i="2"/>
  <c r="H16" i="2"/>
  <c r="H15" i="2"/>
  <c r="H14" i="2" s="1"/>
  <c r="J20" i="2" l="1"/>
  <c r="L20" i="2"/>
  <c r="L40" i="2"/>
  <c r="L45" i="2" s="1"/>
  <c r="K45" i="2"/>
  <c r="J40" i="2"/>
  <c r="J45" i="2" s="1"/>
  <c r="I45" i="2"/>
  <c r="I53" i="2"/>
  <c r="J47" i="2"/>
  <c r="J53" i="2" s="1"/>
  <c r="K53" i="2"/>
  <c r="L47" i="2"/>
  <c r="L53" i="2" s="1"/>
  <c r="L31" i="2"/>
  <c r="I23" i="2"/>
  <c r="J23" i="2" s="1"/>
  <c r="K23" i="2"/>
  <c r="L23" i="2" s="1"/>
  <c r="J34" i="2"/>
  <c r="I38" i="2"/>
  <c r="K38" i="2"/>
  <c r="H38" i="2"/>
  <c r="H10" i="2" s="1"/>
  <c r="J14" i="2"/>
  <c r="L34" i="2"/>
  <c r="L14" i="2"/>
  <c r="J38" i="2" l="1"/>
  <c r="I10" i="2"/>
  <c r="J10" i="2" s="1"/>
  <c r="K10" i="2"/>
  <c r="L10" i="2" s="1"/>
  <c r="L38" i="2"/>
</calcChain>
</file>

<file path=xl/sharedStrings.xml><?xml version="1.0" encoding="utf-8"?>
<sst xmlns="http://schemas.openxmlformats.org/spreadsheetml/2006/main" count="107" uniqueCount="59">
  <si>
    <t>AGENCIA PARA LA REINCORPORACION Y LA NORMALIZACION</t>
  </si>
  <si>
    <t>PRESIDENCIA DE LA REPÚBLICA</t>
  </si>
  <si>
    <t>INFORME DE EJECUCIÓN PRESUPUESTAL VIGENCIA 2022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</si>
  <si>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</si>
  <si>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</si>
  <si>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</si>
  <si>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</si>
  <si>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</si>
  <si>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</si>
  <si>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</si>
  <si>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</si>
  <si>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</si>
  <si>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</si>
  <si>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</si>
  <si>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</si>
  <si>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</si>
  <si>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</si>
  <si>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</si>
  <si>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</si>
  <si>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</si>
  <si>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</si>
  <si>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</si>
  <si>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</si>
  <si>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</si>
  <si>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</si>
  <si>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</si>
  <si>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</si>
  <si>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</si>
  <si>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</si>
  <si>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</si>
  <si>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</si>
  <si>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</si>
  <si>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</si>
  <si>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</si>
  <si>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08</t>
  </si>
  <si>
    <t>GASTOS POR TRIBUTOS, MULTAS, SANCIONES E INTERESES DE MORA</t>
  </si>
  <si>
    <t>IMPUESTOS</t>
  </si>
  <si>
    <t>CONTRIBUCIONES</t>
  </si>
  <si>
    <t>CUOTA DE FISCALIZACIÓN Y AUDITAJE</t>
  </si>
  <si>
    <t>TOTAL PRESUPUESTO DE FUNCIONAMIENTO</t>
  </si>
  <si>
    <t>B. SERVICIO A LA DEUDA</t>
  </si>
  <si>
    <t>10</t>
  </si>
  <si>
    <t>SERVICIO DE LA DEUDA PÚBLICA INTERNA</t>
  </si>
  <si>
    <t>FONDO DE CONTINGENCIAS</t>
  </si>
  <si>
    <t/>
  </si>
  <si>
    <t>APORTES AL FONDO DE CONTINGENCIAS</t>
  </si>
  <si>
    <t>TOTAL PRESUPUESTO DE SERVICIO A LA  DEUDA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</si>
  <si>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</si>
  <si>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</si>
  <si>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</si>
  <si>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</si>
  <si>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</si>
  <si>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>PREVENCIÓN RIESGOS DE VICTIMIZACIÓN Y REINCIDENCIA EN POBLACIÓN EN PROCESO DE REINTEGRACIÓN Y EN REINCORPORACIÓN  NACIONAL</t>
  </si>
  <si>
    <t>4</t>
  </si>
  <si>
    <t>FORTALECIMIENTO DE LA REINCORPORACIÓN DE LOS EXINTEGRANTES DE LAS FARC-EP  NACIONAL</t>
  </si>
  <si>
    <t>TOTAL PRESUPUESTO DE INVERSIÓN</t>
  </si>
  <si>
    <t>Elaboró: Claudia Milena Pérez Pintor - Contratista Prof. 4 Grupo Presupuesto</t>
  </si>
  <si>
    <t>Revisó: Monica Yolanda Alayon Madero - Coordinadora Grupo Presupuesto</t>
  </si>
  <si>
    <t>PERIODO DEL 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</si>
</sst>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00_-;\-* #,##0.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1" applyNumberFormat="1" applyFill="1" applyAlignment="1">
      <alignment vertical="center"/>
    </xf>
    <xf numFmtId="10" fontId="5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164" fontId="8" fillId="3" borderId="0" xfId="3" applyFont="1" applyFill="1" applyAlignment="1">
      <alignment vertical="center"/>
    </xf>
    <xf numFmtId="10" fontId="8" fillId="3" borderId="0" xfId="2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" fillId="2" borderId="0" xfId="1" applyFill="1" applyAlignment="1">
      <alignment horizontal="left" vertical="center" wrapText="1"/>
    </xf>
    <xf numFmtId="164" fontId="3" fillId="2" borderId="0" xfId="3" applyFont="1" applyFill="1" applyAlignment="1">
      <alignment vertical="center"/>
    </xf>
    <xf numFmtId="10" fontId="11" fillId="2" borderId="0" xfId="2" applyNumberFormat="1" applyFont="1" applyFill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9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164" fontId="11" fillId="2" borderId="0" xfId="3" applyFont="1" applyFill="1" applyAlignment="1">
      <alignment vertical="center"/>
    </xf>
    <xf numFmtId="0" fontId="12" fillId="2" borderId="0" xfId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164" fontId="5" fillId="2" borderId="0" xfId="3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43" fontId="13" fillId="2" borderId="0" xfId="1" applyNumberFormat="1" applyFont="1" applyFill="1" applyAlignment="1">
      <alignment vertical="center"/>
    </xf>
    <xf numFmtId="49" fontId="1" fillId="2" borderId="0" xfId="1" applyNumberForma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164" fontId="14" fillId="2" borderId="0" xfId="3" applyFont="1" applyFill="1" applyAlignment="1">
      <alignment vertical="center"/>
    </xf>
    <xf numFmtId="0" fontId="3" fillId="2" borderId="0" xfId="1" applyFont="1" applyFill="1" applyAlignment="1">
      <alignment horizontal="left" vertical="center" wrapText="1"/>
    </xf>
    <xf numFmtId="164" fontId="5" fillId="4" borderId="0" xfId="3" applyFont="1" applyFill="1" applyAlignment="1">
      <alignment vertical="center"/>
    </xf>
    <xf numFmtId="0" fontId="5" fillId="4" borderId="0" xfId="1" applyFont="1" applyFill="1" applyAlignment="1">
      <alignment horizontal="center" vertical="center"/>
    </xf>
    <xf numFmtId="164" fontId="1" fillId="2" borderId="0" xfId="3" applyFont="1" applyFill="1" applyAlignment="1">
      <alignment vertical="center"/>
    </xf>
    <xf numFmtId="164" fontId="3" fillId="4" borderId="0" xfId="3" applyFont="1" applyFill="1" applyAlignment="1">
      <alignment vertical="center"/>
    </xf>
    <xf numFmtId="10" fontId="11" fillId="4" borderId="0" xfId="2" applyNumberFormat="1" applyFont="1" applyFill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10" fontId="5" fillId="4" borderId="0" xfId="2" applyNumberFormat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165" fontId="13" fillId="2" borderId="0" xfId="1" applyNumberFormat="1" applyFont="1" applyFill="1" applyAlignment="1">
      <alignment vertical="center"/>
    </xf>
    <xf numFmtId="164" fontId="3" fillId="3" borderId="0" xfId="3" applyFont="1" applyFill="1" applyAlignment="1">
      <alignment vertical="center"/>
    </xf>
    <xf numFmtId="10" fontId="3" fillId="3" borderId="0" xfId="4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 wrapText="1"/>
    </xf>
    <xf numFmtId="0" fontId="1" fillId="3" borderId="0" xfId="1" applyFill="1" applyAlignment="1">
      <alignment vertical="center"/>
    </xf>
    <xf numFmtId="10" fontId="3" fillId="3" borderId="0" xfId="2" applyNumberFormat="1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7" fillId="4" borderId="0" xfId="0" applyFont="1" applyFill="1" applyAlignment="1">
      <alignment vertical="center"/>
    </xf>
    <xf numFmtId="49" fontId="1" fillId="2" borderId="0" xfId="1" applyNumberFormat="1" applyFill="1" applyAlignment="1">
      <alignment vertical="center"/>
    </xf>
    <xf numFmtId="0" fontId="11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</cellXfs>
  <cellStyles count="5">
    <cellStyle name="Millares 2" xfId="3" xr:uid="{5BD71F33-3E97-42E2-A374-A0636379C0BE}"/>
    <cellStyle name="Normal" xfId="0" builtinId="0"/>
    <cellStyle name="Normal 2" xfId="1" xr:uid="{233AA0E9-62E3-4BD9-BD53-195253EC697D}"/>
    <cellStyle name="Porcentaje 2" xfId="2" xr:uid="{7DBCCA14-6A01-4C38-8CED-06D924BC9B3C}"/>
    <cellStyle name="Porcentaje 3" xfId="4" xr:uid="{6AB05818-8119-4C30-BA04-85483818B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123825</xdr:rowOff>
    </xdr:from>
    <xdr:to>
      <xdr:col>5</xdr:col>
      <xdr:colOff>911037</xdr:colOff>
      <xdr:row>4</xdr:row>
      <xdr:rowOff>89120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0E2830-BE29-4BEF-B503-EC566D1E3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14325"/>
          <a:ext cx="3311337" cy="536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2\Junio\Ejecuci&#243;n%20agregada%20Jun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"/>
      <sheetName val="Din Jun"/>
      <sheetName val="Publicar Jun"/>
    </sheetNames>
    <sheetDataSet>
      <sheetData sheetId="0"/>
      <sheetData sheetId="1">
        <row r="6">
          <cell r="E6">
            <v>26152000000</v>
          </cell>
          <cell r="F6">
            <v>10784306679</v>
          </cell>
          <cell r="H6">
            <v>10781486578</v>
          </cell>
          <cell r="I6">
            <v>0</v>
          </cell>
        </row>
        <row r="7">
          <cell r="E7">
            <v>9527000000</v>
          </cell>
          <cell r="F7">
            <v>4295576781</v>
          </cell>
          <cell r="H7">
            <v>4295576781</v>
          </cell>
          <cell r="I7">
            <v>0</v>
          </cell>
        </row>
        <row r="8">
          <cell r="E8">
            <v>2246000000</v>
          </cell>
          <cell r="F8">
            <v>1121310823</v>
          </cell>
          <cell r="H8">
            <v>1121310823</v>
          </cell>
          <cell r="I8">
            <v>0</v>
          </cell>
        </row>
        <row r="10">
          <cell r="E10">
            <v>8051000000</v>
          </cell>
          <cell r="F10">
            <v>5848841474.4099998</v>
          </cell>
          <cell r="H10">
            <v>3441341460.6300001</v>
          </cell>
          <cell r="I10">
            <v>0</v>
          </cell>
        </row>
        <row r="12">
          <cell r="E12">
            <v>197945000000</v>
          </cell>
          <cell r="F12">
            <v>156863160343.44</v>
          </cell>
          <cell r="H12">
            <v>72833207241.539993</v>
          </cell>
          <cell r="I12">
            <v>0</v>
          </cell>
        </row>
        <row r="13">
          <cell r="E13">
            <v>150000000</v>
          </cell>
          <cell r="F13">
            <v>95042001</v>
          </cell>
          <cell r="H13">
            <v>47752993</v>
          </cell>
          <cell r="I13">
            <v>0</v>
          </cell>
        </row>
        <row r="15">
          <cell r="E15">
            <v>2000000</v>
          </cell>
          <cell r="F15">
            <v>603000</v>
          </cell>
          <cell r="H15">
            <v>603000</v>
          </cell>
          <cell r="I15">
            <v>0</v>
          </cell>
        </row>
        <row r="16">
          <cell r="E16">
            <v>360000000</v>
          </cell>
          <cell r="F16">
            <v>0</v>
          </cell>
          <cell r="H16">
            <v>0</v>
          </cell>
          <cell r="I16">
            <v>0</v>
          </cell>
        </row>
        <row r="18">
          <cell r="E18">
            <v>414000000</v>
          </cell>
          <cell r="F18">
            <v>414000000</v>
          </cell>
          <cell r="H18">
            <v>0</v>
          </cell>
          <cell r="I18">
            <v>0</v>
          </cell>
        </row>
        <row r="19">
          <cell r="E19">
            <v>2586000000</v>
          </cell>
          <cell r="F19">
            <v>0</v>
          </cell>
          <cell r="H19">
            <v>0</v>
          </cell>
          <cell r="I19">
            <v>0</v>
          </cell>
        </row>
        <row r="21">
          <cell r="E21">
            <v>14026149</v>
          </cell>
          <cell r="F21">
            <v>0</v>
          </cell>
          <cell r="H21">
            <v>0</v>
          </cell>
          <cell r="I21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1AA6-284F-4994-9A8C-0C8CBB13E472}">
  <sheetPr>
    <pageSetUpPr fitToPage="1"/>
  </sheetPr>
  <dimension ref="A2:M69"/>
  <sheetViews>
    <sheetView tabSelected="1" zoomScaleNormal="100" zoomScaleSheetLayoutView="85" workbookViewId="0">
      <selection activeCell="L1" sqref="L1"/>
    </sheetView>
  </sheetViews>
  <sheetFormatPr baseColWidth="10" defaultRowHeight="15" x14ac:dyDescent="0.25"/>
  <cols>
    <col min="1" max="5" width="7.5703125" style="2" customWidth="1"/>
    <col min="6" max="6" width="34.85546875" style="2" customWidth="1"/>
    <col min="7" max="7" width="21.85546875" style="2" bestFit="1" customWidth="1"/>
    <col min="8" max="9" width="22" style="2" bestFit="1" customWidth="1"/>
    <col min="10" max="10" width="20.7109375" style="4" customWidth="1"/>
    <col min="11" max="11" width="20.7109375" style="2" customWidth="1"/>
    <col min="12" max="12" width="11.42578125" style="5"/>
    <col min="13" max="13" width="7.42578125" style="1" customWidth="1"/>
    <col min="14" max="227" width="11.42578125" style="2"/>
    <col min="228" max="228" width="5.42578125" style="2" customWidth="1"/>
    <col min="229" max="233" width="7.5703125" style="2" customWidth="1"/>
    <col min="234" max="234" width="34.85546875" style="2" customWidth="1"/>
    <col min="235" max="235" width="21.85546875" style="2" bestFit="1" customWidth="1"/>
    <col min="236" max="239" width="20.7109375" style="2" customWidth="1"/>
    <col min="240" max="242" width="11.42578125" style="2"/>
    <col min="243" max="243" width="15.85546875" style="2" bestFit="1" customWidth="1"/>
    <col min="244" max="244" width="11.42578125" style="2"/>
    <col min="245" max="245" width="12.5703125" style="2" customWidth="1"/>
    <col min="246" max="246" width="11.42578125" style="2"/>
    <col min="247" max="247" width="31.7109375" style="2" customWidth="1"/>
    <col min="248" max="252" width="19.85546875" style="2" customWidth="1"/>
    <col min="253" max="483" width="11.42578125" style="2"/>
    <col min="484" max="484" width="5.42578125" style="2" customWidth="1"/>
    <col min="485" max="489" width="7.5703125" style="2" customWidth="1"/>
    <col min="490" max="490" width="34.85546875" style="2" customWidth="1"/>
    <col min="491" max="491" width="21.85546875" style="2" bestFit="1" customWidth="1"/>
    <col min="492" max="495" width="20.7109375" style="2" customWidth="1"/>
    <col min="496" max="498" width="11.42578125" style="2"/>
    <col min="499" max="499" width="15.85546875" style="2" bestFit="1" customWidth="1"/>
    <col min="500" max="500" width="11.42578125" style="2"/>
    <col min="501" max="501" width="12.5703125" style="2" customWidth="1"/>
    <col min="502" max="502" width="11.42578125" style="2"/>
    <col min="503" max="503" width="31.7109375" style="2" customWidth="1"/>
    <col min="504" max="508" width="19.85546875" style="2" customWidth="1"/>
    <col min="509" max="739" width="11.42578125" style="2"/>
    <col min="740" max="740" width="5.42578125" style="2" customWidth="1"/>
    <col min="741" max="745" width="7.5703125" style="2" customWidth="1"/>
    <col min="746" max="746" width="34.85546875" style="2" customWidth="1"/>
    <col min="747" max="747" width="21.85546875" style="2" bestFit="1" customWidth="1"/>
    <col min="748" max="751" width="20.7109375" style="2" customWidth="1"/>
    <col min="752" max="754" width="11.42578125" style="2"/>
    <col min="755" max="755" width="15.85546875" style="2" bestFit="1" customWidth="1"/>
    <col min="756" max="756" width="11.42578125" style="2"/>
    <col min="757" max="757" width="12.5703125" style="2" customWidth="1"/>
    <col min="758" max="758" width="11.42578125" style="2"/>
    <col min="759" max="759" width="31.7109375" style="2" customWidth="1"/>
    <col min="760" max="764" width="19.85546875" style="2" customWidth="1"/>
    <col min="765" max="995" width="11.42578125" style="2"/>
    <col min="996" max="996" width="5.42578125" style="2" customWidth="1"/>
    <col min="997" max="1001" width="7.5703125" style="2" customWidth="1"/>
    <col min="1002" max="1002" width="34.85546875" style="2" customWidth="1"/>
    <col min="1003" max="1003" width="21.85546875" style="2" bestFit="1" customWidth="1"/>
    <col min="1004" max="1007" width="20.7109375" style="2" customWidth="1"/>
    <col min="1008" max="1010" width="11.42578125" style="2"/>
    <col min="1011" max="1011" width="15.85546875" style="2" bestFit="1" customWidth="1"/>
    <col min="1012" max="1012" width="11.42578125" style="2"/>
    <col min="1013" max="1013" width="12.5703125" style="2" customWidth="1"/>
    <col min="1014" max="1014" width="11.42578125" style="2"/>
    <col min="1015" max="1015" width="31.7109375" style="2" customWidth="1"/>
    <col min="1016" max="1020" width="19.85546875" style="2" customWidth="1"/>
    <col min="1021" max="1251" width="11.42578125" style="2"/>
    <col min="1252" max="1252" width="5.42578125" style="2" customWidth="1"/>
    <col min="1253" max="1257" width="7.5703125" style="2" customWidth="1"/>
    <col min="1258" max="1258" width="34.85546875" style="2" customWidth="1"/>
    <col min="1259" max="1259" width="21.85546875" style="2" bestFit="1" customWidth="1"/>
    <col min="1260" max="1263" width="20.7109375" style="2" customWidth="1"/>
    <col min="1264" max="1266" width="11.42578125" style="2"/>
    <col min="1267" max="1267" width="15.85546875" style="2" bestFit="1" customWidth="1"/>
    <col min="1268" max="1268" width="11.42578125" style="2"/>
    <col min="1269" max="1269" width="12.5703125" style="2" customWidth="1"/>
    <col min="1270" max="1270" width="11.42578125" style="2"/>
    <col min="1271" max="1271" width="31.7109375" style="2" customWidth="1"/>
    <col min="1272" max="1276" width="19.85546875" style="2" customWidth="1"/>
    <col min="1277" max="1507" width="11.42578125" style="2"/>
    <col min="1508" max="1508" width="5.42578125" style="2" customWidth="1"/>
    <col min="1509" max="1513" width="7.5703125" style="2" customWidth="1"/>
    <col min="1514" max="1514" width="34.85546875" style="2" customWidth="1"/>
    <col min="1515" max="1515" width="21.85546875" style="2" bestFit="1" customWidth="1"/>
    <col min="1516" max="1519" width="20.7109375" style="2" customWidth="1"/>
    <col min="1520" max="1522" width="11.42578125" style="2"/>
    <col min="1523" max="1523" width="15.85546875" style="2" bestFit="1" customWidth="1"/>
    <col min="1524" max="1524" width="11.42578125" style="2"/>
    <col min="1525" max="1525" width="12.5703125" style="2" customWidth="1"/>
    <col min="1526" max="1526" width="11.42578125" style="2"/>
    <col min="1527" max="1527" width="31.7109375" style="2" customWidth="1"/>
    <col min="1528" max="1532" width="19.85546875" style="2" customWidth="1"/>
    <col min="1533" max="1763" width="11.42578125" style="2"/>
    <col min="1764" max="1764" width="5.42578125" style="2" customWidth="1"/>
    <col min="1765" max="1769" width="7.5703125" style="2" customWidth="1"/>
    <col min="1770" max="1770" width="34.85546875" style="2" customWidth="1"/>
    <col min="1771" max="1771" width="21.85546875" style="2" bestFit="1" customWidth="1"/>
    <col min="1772" max="1775" width="20.7109375" style="2" customWidth="1"/>
    <col min="1776" max="1778" width="11.42578125" style="2"/>
    <col min="1779" max="1779" width="15.85546875" style="2" bestFit="1" customWidth="1"/>
    <col min="1780" max="1780" width="11.42578125" style="2"/>
    <col min="1781" max="1781" width="12.5703125" style="2" customWidth="1"/>
    <col min="1782" max="1782" width="11.42578125" style="2"/>
    <col min="1783" max="1783" width="31.7109375" style="2" customWidth="1"/>
    <col min="1784" max="1788" width="19.85546875" style="2" customWidth="1"/>
    <col min="1789" max="2019" width="11.42578125" style="2"/>
    <col min="2020" max="2020" width="5.42578125" style="2" customWidth="1"/>
    <col min="2021" max="2025" width="7.5703125" style="2" customWidth="1"/>
    <col min="2026" max="2026" width="34.85546875" style="2" customWidth="1"/>
    <col min="2027" max="2027" width="21.85546875" style="2" bestFit="1" customWidth="1"/>
    <col min="2028" max="2031" width="20.7109375" style="2" customWidth="1"/>
    <col min="2032" max="2034" width="11.42578125" style="2"/>
    <col min="2035" max="2035" width="15.85546875" style="2" bestFit="1" customWidth="1"/>
    <col min="2036" max="2036" width="11.42578125" style="2"/>
    <col min="2037" max="2037" width="12.5703125" style="2" customWidth="1"/>
    <col min="2038" max="2038" width="11.42578125" style="2"/>
    <col min="2039" max="2039" width="31.7109375" style="2" customWidth="1"/>
    <col min="2040" max="2044" width="19.85546875" style="2" customWidth="1"/>
    <col min="2045" max="2275" width="11.42578125" style="2"/>
    <col min="2276" max="2276" width="5.42578125" style="2" customWidth="1"/>
    <col min="2277" max="2281" width="7.5703125" style="2" customWidth="1"/>
    <col min="2282" max="2282" width="34.85546875" style="2" customWidth="1"/>
    <col min="2283" max="2283" width="21.85546875" style="2" bestFit="1" customWidth="1"/>
    <col min="2284" max="2287" width="20.7109375" style="2" customWidth="1"/>
    <col min="2288" max="2290" width="11.42578125" style="2"/>
    <col min="2291" max="2291" width="15.85546875" style="2" bestFit="1" customWidth="1"/>
    <col min="2292" max="2292" width="11.42578125" style="2"/>
    <col min="2293" max="2293" width="12.5703125" style="2" customWidth="1"/>
    <col min="2294" max="2294" width="11.42578125" style="2"/>
    <col min="2295" max="2295" width="31.7109375" style="2" customWidth="1"/>
    <col min="2296" max="2300" width="19.85546875" style="2" customWidth="1"/>
    <col min="2301" max="2531" width="11.42578125" style="2"/>
    <col min="2532" max="2532" width="5.42578125" style="2" customWidth="1"/>
    <col min="2533" max="2537" width="7.5703125" style="2" customWidth="1"/>
    <col min="2538" max="2538" width="34.85546875" style="2" customWidth="1"/>
    <col min="2539" max="2539" width="21.85546875" style="2" bestFit="1" customWidth="1"/>
    <col min="2540" max="2543" width="20.7109375" style="2" customWidth="1"/>
    <col min="2544" max="2546" width="11.42578125" style="2"/>
    <col min="2547" max="2547" width="15.85546875" style="2" bestFit="1" customWidth="1"/>
    <col min="2548" max="2548" width="11.42578125" style="2"/>
    <col min="2549" max="2549" width="12.5703125" style="2" customWidth="1"/>
    <col min="2550" max="2550" width="11.42578125" style="2"/>
    <col min="2551" max="2551" width="31.7109375" style="2" customWidth="1"/>
    <col min="2552" max="2556" width="19.85546875" style="2" customWidth="1"/>
    <col min="2557" max="2787" width="11.42578125" style="2"/>
    <col min="2788" max="2788" width="5.42578125" style="2" customWidth="1"/>
    <col min="2789" max="2793" width="7.5703125" style="2" customWidth="1"/>
    <col min="2794" max="2794" width="34.85546875" style="2" customWidth="1"/>
    <col min="2795" max="2795" width="21.85546875" style="2" bestFit="1" customWidth="1"/>
    <col min="2796" max="2799" width="20.7109375" style="2" customWidth="1"/>
    <col min="2800" max="2802" width="11.42578125" style="2"/>
    <col min="2803" max="2803" width="15.85546875" style="2" bestFit="1" customWidth="1"/>
    <col min="2804" max="2804" width="11.42578125" style="2"/>
    <col min="2805" max="2805" width="12.5703125" style="2" customWidth="1"/>
    <col min="2806" max="2806" width="11.42578125" style="2"/>
    <col min="2807" max="2807" width="31.7109375" style="2" customWidth="1"/>
    <col min="2808" max="2812" width="19.85546875" style="2" customWidth="1"/>
    <col min="2813" max="3043" width="11.42578125" style="2"/>
    <col min="3044" max="3044" width="5.42578125" style="2" customWidth="1"/>
    <col min="3045" max="3049" width="7.5703125" style="2" customWidth="1"/>
    <col min="3050" max="3050" width="34.85546875" style="2" customWidth="1"/>
    <col min="3051" max="3051" width="21.85546875" style="2" bestFit="1" customWidth="1"/>
    <col min="3052" max="3055" width="20.7109375" style="2" customWidth="1"/>
    <col min="3056" max="3058" width="11.42578125" style="2"/>
    <col min="3059" max="3059" width="15.85546875" style="2" bestFit="1" customWidth="1"/>
    <col min="3060" max="3060" width="11.42578125" style="2"/>
    <col min="3061" max="3061" width="12.5703125" style="2" customWidth="1"/>
    <col min="3062" max="3062" width="11.42578125" style="2"/>
    <col min="3063" max="3063" width="31.7109375" style="2" customWidth="1"/>
    <col min="3064" max="3068" width="19.85546875" style="2" customWidth="1"/>
    <col min="3069" max="3299" width="11.42578125" style="2"/>
    <col min="3300" max="3300" width="5.42578125" style="2" customWidth="1"/>
    <col min="3301" max="3305" width="7.5703125" style="2" customWidth="1"/>
    <col min="3306" max="3306" width="34.85546875" style="2" customWidth="1"/>
    <col min="3307" max="3307" width="21.85546875" style="2" bestFit="1" customWidth="1"/>
    <col min="3308" max="3311" width="20.7109375" style="2" customWidth="1"/>
    <col min="3312" max="3314" width="11.42578125" style="2"/>
    <col min="3315" max="3315" width="15.85546875" style="2" bestFit="1" customWidth="1"/>
    <col min="3316" max="3316" width="11.42578125" style="2"/>
    <col min="3317" max="3317" width="12.5703125" style="2" customWidth="1"/>
    <col min="3318" max="3318" width="11.42578125" style="2"/>
    <col min="3319" max="3319" width="31.7109375" style="2" customWidth="1"/>
    <col min="3320" max="3324" width="19.85546875" style="2" customWidth="1"/>
    <col min="3325" max="3555" width="11.42578125" style="2"/>
    <col min="3556" max="3556" width="5.42578125" style="2" customWidth="1"/>
    <col min="3557" max="3561" width="7.5703125" style="2" customWidth="1"/>
    <col min="3562" max="3562" width="34.85546875" style="2" customWidth="1"/>
    <col min="3563" max="3563" width="21.85546875" style="2" bestFit="1" customWidth="1"/>
    <col min="3564" max="3567" width="20.7109375" style="2" customWidth="1"/>
    <col min="3568" max="3570" width="11.42578125" style="2"/>
    <col min="3571" max="3571" width="15.85546875" style="2" bestFit="1" customWidth="1"/>
    <col min="3572" max="3572" width="11.42578125" style="2"/>
    <col min="3573" max="3573" width="12.5703125" style="2" customWidth="1"/>
    <col min="3574" max="3574" width="11.42578125" style="2"/>
    <col min="3575" max="3575" width="31.7109375" style="2" customWidth="1"/>
    <col min="3576" max="3580" width="19.85546875" style="2" customWidth="1"/>
    <col min="3581" max="3811" width="11.42578125" style="2"/>
    <col min="3812" max="3812" width="5.42578125" style="2" customWidth="1"/>
    <col min="3813" max="3817" width="7.5703125" style="2" customWidth="1"/>
    <col min="3818" max="3818" width="34.85546875" style="2" customWidth="1"/>
    <col min="3819" max="3819" width="21.85546875" style="2" bestFit="1" customWidth="1"/>
    <col min="3820" max="3823" width="20.7109375" style="2" customWidth="1"/>
    <col min="3824" max="3826" width="11.42578125" style="2"/>
    <col min="3827" max="3827" width="15.85546875" style="2" bestFit="1" customWidth="1"/>
    <col min="3828" max="3828" width="11.42578125" style="2"/>
    <col min="3829" max="3829" width="12.5703125" style="2" customWidth="1"/>
    <col min="3830" max="3830" width="11.42578125" style="2"/>
    <col min="3831" max="3831" width="31.7109375" style="2" customWidth="1"/>
    <col min="3832" max="3836" width="19.85546875" style="2" customWidth="1"/>
    <col min="3837" max="4067" width="11.42578125" style="2"/>
    <col min="4068" max="4068" width="5.42578125" style="2" customWidth="1"/>
    <col min="4069" max="4073" width="7.5703125" style="2" customWidth="1"/>
    <col min="4074" max="4074" width="34.85546875" style="2" customWidth="1"/>
    <col min="4075" max="4075" width="21.85546875" style="2" bestFit="1" customWidth="1"/>
    <col min="4076" max="4079" width="20.7109375" style="2" customWidth="1"/>
    <col min="4080" max="4082" width="11.42578125" style="2"/>
    <col min="4083" max="4083" width="15.85546875" style="2" bestFit="1" customWidth="1"/>
    <col min="4084" max="4084" width="11.42578125" style="2"/>
    <col min="4085" max="4085" width="12.5703125" style="2" customWidth="1"/>
    <col min="4086" max="4086" width="11.42578125" style="2"/>
    <col min="4087" max="4087" width="31.7109375" style="2" customWidth="1"/>
    <col min="4088" max="4092" width="19.85546875" style="2" customWidth="1"/>
    <col min="4093" max="4323" width="11.42578125" style="2"/>
    <col min="4324" max="4324" width="5.42578125" style="2" customWidth="1"/>
    <col min="4325" max="4329" width="7.5703125" style="2" customWidth="1"/>
    <col min="4330" max="4330" width="34.85546875" style="2" customWidth="1"/>
    <col min="4331" max="4331" width="21.85546875" style="2" bestFit="1" customWidth="1"/>
    <col min="4332" max="4335" width="20.7109375" style="2" customWidth="1"/>
    <col min="4336" max="4338" width="11.42578125" style="2"/>
    <col min="4339" max="4339" width="15.85546875" style="2" bestFit="1" customWidth="1"/>
    <col min="4340" max="4340" width="11.42578125" style="2"/>
    <col min="4341" max="4341" width="12.5703125" style="2" customWidth="1"/>
    <col min="4342" max="4342" width="11.42578125" style="2"/>
    <col min="4343" max="4343" width="31.7109375" style="2" customWidth="1"/>
    <col min="4344" max="4348" width="19.85546875" style="2" customWidth="1"/>
    <col min="4349" max="4579" width="11.42578125" style="2"/>
    <col min="4580" max="4580" width="5.42578125" style="2" customWidth="1"/>
    <col min="4581" max="4585" width="7.5703125" style="2" customWidth="1"/>
    <col min="4586" max="4586" width="34.85546875" style="2" customWidth="1"/>
    <col min="4587" max="4587" width="21.85546875" style="2" bestFit="1" customWidth="1"/>
    <col min="4588" max="4591" width="20.7109375" style="2" customWidth="1"/>
    <col min="4592" max="4594" width="11.42578125" style="2"/>
    <col min="4595" max="4595" width="15.85546875" style="2" bestFit="1" customWidth="1"/>
    <col min="4596" max="4596" width="11.42578125" style="2"/>
    <col min="4597" max="4597" width="12.5703125" style="2" customWidth="1"/>
    <col min="4598" max="4598" width="11.42578125" style="2"/>
    <col min="4599" max="4599" width="31.7109375" style="2" customWidth="1"/>
    <col min="4600" max="4604" width="19.85546875" style="2" customWidth="1"/>
    <col min="4605" max="4835" width="11.42578125" style="2"/>
    <col min="4836" max="4836" width="5.42578125" style="2" customWidth="1"/>
    <col min="4837" max="4841" width="7.5703125" style="2" customWidth="1"/>
    <col min="4842" max="4842" width="34.85546875" style="2" customWidth="1"/>
    <col min="4843" max="4843" width="21.85546875" style="2" bestFit="1" customWidth="1"/>
    <col min="4844" max="4847" width="20.7109375" style="2" customWidth="1"/>
    <col min="4848" max="4850" width="11.42578125" style="2"/>
    <col min="4851" max="4851" width="15.85546875" style="2" bestFit="1" customWidth="1"/>
    <col min="4852" max="4852" width="11.42578125" style="2"/>
    <col min="4853" max="4853" width="12.5703125" style="2" customWidth="1"/>
    <col min="4854" max="4854" width="11.42578125" style="2"/>
    <col min="4855" max="4855" width="31.7109375" style="2" customWidth="1"/>
    <col min="4856" max="4860" width="19.85546875" style="2" customWidth="1"/>
    <col min="4861" max="5091" width="11.42578125" style="2"/>
    <col min="5092" max="5092" width="5.42578125" style="2" customWidth="1"/>
    <col min="5093" max="5097" width="7.5703125" style="2" customWidth="1"/>
    <col min="5098" max="5098" width="34.85546875" style="2" customWidth="1"/>
    <col min="5099" max="5099" width="21.85546875" style="2" bestFit="1" customWidth="1"/>
    <col min="5100" max="5103" width="20.7109375" style="2" customWidth="1"/>
    <col min="5104" max="5106" width="11.42578125" style="2"/>
    <col min="5107" max="5107" width="15.85546875" style="2" bestFit="1" customWidth="1"/>
    <col min="5108" max="5108" width="11.42578125" style="2"/>
    <col min="5109" max="5109" width="12.5703125" style="2" customWidth="1"/>
    <col min="5110" max="5110" width="11.42578125" style="2"/>
    <col min="5111" max="5111" width="31.7109375" style="2" customWidth="1"/>
    <col min="5112" max="5116" width="19.85546875" style="2" customWidth="1"/>
    <col min="5117" max="5347" width="11.42578125" style="2"/>
    <col min="5348" max="5348" width="5.42578125" style="2" customWidth="1"/>
    <col min="5349" max="5353" width="7.5703125" style="2" customWidth="1"/>
    <col min="5354" max="5354" width="34.85546875" style="2" customWidth="1"/>
    <col min="5355" max="5355" width="21.85546875" style="2" bestFit="1" customWidth="1"/>
    <col min="5356" max="5359" width="20.7109375" style="2" customWidth="1"/>
    <col min="5360" max="5362" width="11.42578125" style="2"/>
    <col min="5363" max="5363" width="15.85546875" style="2" bestFit="1" customWidth="1"/>
    <col min="5364" max="5364" width="11.42578125" style="2"/>
    <col min="5365" max="5365" width="12.5703125" style="2" customWidth="1"/>
    <col min="5366" max="5366" width="11.42578125" style="2"/>
    <col min="5367" max="5367" width="31.7109375" style="2" customWidth="1"/>
    <col min="5368" max="5372" width="19.85546875" style="2" customWidth="1"/>
    <col min="5373" max="5603" width="11.42578125" style="2"/>
    <col min="5604" max="5604" width="5.42578125" style="2" customWidth="1"/>
    <col min="5605" max="5609" width="7.5703125" style="2" customWidth="1"/>
    <col min="5610" max="5610" width="34.85546875" style="2" customWidth="1"/>
    <col min="5611" max="5611" width="21.85546875" style="2" bestFit="1" customWidth="1"/>
    <col min="5612" max="5615" width="20.7109375" style="2" customWidth="1"/>
    <col min="5616" max="5618" width="11.42578125" style="2"/>
    <col min="5619" max="5619" width="15.85546875" style="2" bestFit="1" customWidth="1"/>
    <col min="5620" max="5620" width="11.42578125" style="2"/>
    <col min="5621" max="5621" width="12.5703125" style="2" customWidth="1"/>
    <col min="5622" max="5622" width="11.42578125" style="2"/>
    <col min="5623" max="5623" width="31.7109375" style="2" customWidth="1"/>
    <col min="5624" max="5628" width="19.85546875" style="2" customWidth="1"/>
    <col min="5629" max="5859" width="11.42578125" style="2"/>
    <col min="5860" max="5860" width="5.42578125" style="2" customWidth="1"/>
    <col min="5861" max="5865" width="7.5703125" style="2" customWidth="1"/>
    <col min="5866" max="5866" width="34.85546875" style="2" customWidth="1"/>
    <col min="5867" max="5867" width="21.85546875" style="2" bestFit="1" customWidth="1"/>
    <col min="5868" max="5871" width="20.7109375" style="2" customWidth="1"/>
    <col min="5872" max="5874" width="11.42578125" style="2"/>
    <col min="5875" max="5875" width="15.85546875" style="2" bestFit="1" customWidth="1"/>
    <col min="5876" max="5876" width="11.42578125" style="2"/>
    <col min="5877" max="5877" width="12.5703125" style="2" customWidth="1"/>
    <col min="5878" max="5878" width="11.42578125" style="2"/>
    <col min="5879" max="5879" width="31.7109375" style="2" customWidth="1"/>
    <col min="5880" max="5884" width="19.85546875" style="2" customWidth="1"/>
    <col min="5885" max="6115" width="11.42578125" style="2"/>
    <col min="6116" max="6116" width="5.42578125" style="2" customWidth="1"/>
    <col min="6117" max="6121" width="7.5703125" style="2" customWidth="1"/>
    <col min="6122" max="6122" width="34.85546875" style="2" customWidth="1"/>
    <col min="6123" max="6123" width="21.85546875" style="2" bestFit="1" customWidth="1"/>
    <col min="6124" max="6127" width="20.7109375" style="2" customWidth="1"/>
    <col min="6128" max="6130" width="11.42578125" style="2"/>
    <col min="6131" max="6131" width="15.85546875" style="2" bestFit="1" customWidth="1"/>
    <col min="6132" max="6132" width="11.42578125" style="2"/>
    <col min="6133" max="6133" width="12.5703125" style="2" customWidth="1"/>
    <col min="6134" max="6134" width="11.42578125" style="2"/>
    <col min="6135" max="6135" width="31.7109375" style="2" customWidth="1"/>
    <col min="6136" max="6140" width="19.85546875" style="2" customWidth="1"/>
    <col min="6141" max="6371" width="11.42578125" style="2"/>
    <col min="6372" max="6372" width="5.42578125" style="2" customWidth="1"/>
    <col min="6373" max="6377" width="7.5703125" style="2" customWidth="1"/>
    <col min="6378" max="6378" width="34.85546875" style="2" customWidth="1"/>
    <col min="6379" max="6379" width="21.85546875" style="2" bestFit="1" customWidth="1"/>
    <col min="6380" max="6383" width="20.7109375" style="2" customWidth="1"/>
    <col min="6384" max="6386" width="11.42578125" style="2"/>
    <col min="6387" max="6387" width="15.85546875" style="2" bestFit="1" customWidth="1"/>
    <col min="6388" max="6388" width="11.42578125" style="2"/>
    <col min="6389" max="6389" width="12.5703125" style="2" customWidth="1"/>
    <col min="6390" max="6390" width="11.42578125" style="2"/>
    <col min="6391" max="6391" width="31.7109375" style="2" customWidth="1"/>
    <col min="6392" max="6396" width="19.85546875" style="2" customWidth="1"/>
    <col min="6397" max="6627" width="11.42578125" style="2"/>
    <col min="6628" max="6628" width="5.42578125" style="2" customWidth="1"/>
    <col min="6629" max="6633" width="7.5703125" style="2" customWidth="1"/>
    <col min="6634" max="6634" width="34.85546875" style="2" customWidth="1"/>
    <col min="6635" max="6635" width="21.85546875" style="2" bestFit="1" customWidth="1"/>
    <col min="6636" max="6639" width="20.7109375" style="2" customWidth="1"/>
    <col min="6640" max="6642" width="11.42578125" style="2"/>
    <col min="6643" max="6643" width="15.85546875" style="2" bestFit="1" customWidth="1"/>
    <col min="6644" max="6644" width="11.42578125" style="2"/>
    <col min="6645" max="6645" width="12.5703125" style="2" customWidth="1"/>
    <col min="6646" max="6646" width="11.42578125" style="2"/>
    <col min="6647" max="6647" width="31.7109375" style="2" customWidth="1"/>
    <col min="6648" max="6652" width="19.85546875" style="2" customWidth="1"/>
    <col min="6653" max="6883" width="11.42578125" style="2"/>
    <col min="6884" max="6884" width="5.42578125" style="2" customWidth="1"/>
    <col min="6885" max="6889" width="7.5703125" style="2" customWidth="1"/>
    <col min="6890" max="6890" width="34.85546875" style="2" customWidth="1"/>
    <col min="6891" max="6891" width="21.85546875" style="2" bestFit="1" customWidth="1"/>
    <col min="6892" max="6895" width="20.7109375" style="2" customWidth="1"/>
    <col min="6896" max="6898" width="11.42578125" style="2"/>
    <col min="6899" max="6899" width="15.85546875" style="2" bestFit="1" customWidth="1"/>
    <col min="6900" max="6900" width="11.42578125" style="2"/>
    <col min="6901" max="6901" width="12.5703125" style="2" customWidth="1"/>
    <col min="6902" max="6902" width="11.42578125" style="2"/>
    <col min="6903" max="6903" width="31.7109375" style="2" customWidth="1"/>
    <col min="6904" max="6908" width="19.85546875" style="2" customWidth="1"/>
    <col min="6909" max="7139" width="11.42578125" style="2"/>
    <col min="7140" max="7140" width="5.42578125" style="2" customWidth="1"/>
    <col min="7141" max="7145" width="7.5703125" style="2" customWidth="1"/>
    <col min="7146" max="7146" width="34.85546875" style="2" customWidth="1"/>
    <col min="7147" max="7147" width="21.85546875" style="2" bestFit="1" customWidth="1"/>
    <col min="7148" max="7151" width="20.7109375" style="2" customWidth="1"/>
    <col min="7152" max="7154" width="11.42578125" style="2"/>
    <col min="7155" max="7155" width="15.85546875" style="2" bestFit="1" customWidth="1"/>
    <col min="7156" max="7156" width="11.42578125" style="2"/>
    <col min="7157" max="7157" width="12.5703125" style="2" customWidth="1"/>
    <col min="7158" max="7158" width="11.42578125" style="2"/>
    <col min="7159" max="7159" width="31.7109375" style="2" customWidth="1"/>
    <col min="7160" max="7164" width="19.85546875" style="2" customWidth="1"/>
    <col min="7165" max="7395" width="11.42578125" style="2"/>
    <col min="7396" max="7396" width="5.42578125" style="2" customWidth="1"/>
    <col min="7397" max="7401" width="7.5703125" style="2" customWidth="1"/>
    <col min="7402" max="7402" width="34.85546875" style="2" customWidth="1"/>
    <col min="7403" max="7403" width="21.85546875" style="2" bestFit="1" customWidth="1"/>
    <col min="7404" max="7407" width="20.7109375" style="2" customWidth="1"/>
    <col min="7408" max="7410" width="11.42578125" style="2"/>
    <col min="7411" max="7411" width="15.85546875" style="2" bestFit="1" customWidth="1"/>
    <col min="7412" max="7412" width="11.42578125" style="2"/>
    <col min="7413" max="7413" width="12.5703125" style="2" customWidth="1"/>
    <col min="7414" max="7414" width="11.42578125" style="2"/>
    <col min="7415" max="7415" width="31.7109375" style="2" customWidth="1"/>
    <col min="7416" max="7420" width="19.85546875" style="2" customWidth="1"/>
    <col min="7421" max="7651" width="11.42578125" style="2"/>
    <col min="7652" max="7652" width="5.42578125" style="2" customWidth="1"/>
    <col min="7653" max="7657" width="7.5703125" style="2" customWidth="1"/>
    <col min="7658" max="7658" width="34.85546875" style="2" customWidth="1"/>
    <col min="7659" max="7659" width="21.85546875" style="2" bestFit="1" customWidth="1"/>
    <col min="7660" max="7663" width="20.7109375" style="2" customWidth="1"/>
    <col min="7664" max="7666" width="11.42578125" style="2"/>
    <col min="7667" max="7667" width="15.85546875" style="2" bestFit="1" customWidth="1"/>
    <col min="7668" max="7668" width="11.42578125" style="2"/>
    <col min="7669" max="7669" width="12.5703125" style="2" customWidth="1"/>
    <col min="7670" max="7670" width="11.42578125" style="2"/>
    <col min="7671" max="7671" width="31.7109375" style="2" customWidth="1"/>
    <col min="7672" max="7676" width="19.85546875" style="2" customWidth="1"/>
    <col min="7677" max="7907" width="11.42578125" style="2"/>
    <col min="7908" max="7908" width="5.42578125" style="2" customWidth="1"/>
    <col min="7909" max="7913" width="7.5703125" style="2" customWidth="1"/>
    <col min="7914" max="7914" width="34.85546875" style="2" customWidth="1"/>
    <col min="7915" max="7915" width="21.85546875" style="2" bestFit="1" customWidth="1"/>
    <col min="7916" max="7919" width="20.7109375" style="2" customWidth="1"/>
    <col min="7920" max="7922" width="11.42578125" style="2"/>
    <col min="7923" max="7923" width="15.85546875" style="2" bestFit="1" customWidth="1"/>
    <col min="7924" max="7924" width="11.42578125" style="2"/>
    <col min="7925" max="7925" width="12.5703125" style="2" customWidth="1"/>
    <col min="7926" max="7926" width="11.42578125" style="2"/>
    <col min="7927" max="7927" width="31.7109375" style="2" customWidth="1"/>
    <col min="7928" max="7932" width="19.85546875" style="2" customWidth="1"/>
    <col min="7933" max="8163" width="11.42578125" style="2"/>
    <col min="8164" max="8164" width="5.42578125" style="2" customWidth="1"/>
    <col min="8165" max="8169" width="7.5703125" style="2" customWidth="1"/>
    <col min="8170" max="8170" width="34.85546875" style="2" customWidth="1"/>
    <col min="8171" max="8171" width="21.85546875" style="2" bestFit="1" customWidth="1"/>
    <col min="8172" max="8175" width="20.7109375" style="2" customWidth="1"/>
    <col min="8176" max="8178" width="11.42578125" style="2"/>
    <col min="8179" max="8179" width="15.85546875" style="2" bestFit="1" customWidth="1"/>
    <col min="8180" max="8180" width="11.42578125" style="2"/>
    <col min="8181" max="8181" width="12.5703125" style="2" customWidth="1"/>
    <col min="8182" max="8182" width="11.42578125" style="2"/>
    <col min="8183" max="8183" width="31.7109375" style="2" customWidth="1"/>
    <col min="8184" max="8188" width="19.85546875" style="2" customWidth="1"/>
    <col min="8189" max="8419" width="11.42578125" style="2"/>
    <col min="8420" max="8420" width="5.42578125" style="2" customWidth="1"/>
    <col min="8421" max="8425" width="7.5703125" style="2" customWidth="1"/>
    <col min="8426" max="8426" width="34.85546875" style="2" customWidth="1"/>
    <col min="8427" max="8427" width="21.85546875" style="2" bestFit="1" customWidth="1"/>
    <col min="8428" max="8431" width="20.7109375" style="2" customWidth="1"/>
    <col min="8432" max="8434" width="11.42578125" style="2"/>
    <col min="8435" max="8435" width="15.85546875" style="2" bestFit="1" customWidth="1"/>
    <col min="8436" max="8436" width="11.42578125" style="2"/>
    <col min="8437" max="8437" width="12.5703125" style="2" customWidth="1"/>
    <col min="8438" max="8438" width="11.42578125" style="2"/>
    <col min="8439" max="8439" width="31.7109375" style="2" customWidth="1"/>
    <col min="8440" max="8444" width="19.85546875" style="2" customWidth="1"/>
    <col min="8445" max="8675" width="11.42578125" style="2"/>
    <col min="8676" max="8676" width="5.42578125" style="2" customWidth="1"/>
    <col min="8677" max="8681" width="7.5703125" style="2" customWidth="1"/>
    <col min="8682" max="8682" width="34.85546875" style="2" customWidth="1"/>
    <col min="8683" max="8683" width="21.85546875" style="2" bestFit="1" customWidth="1"/>
    <col min="8684" max="8687" width="20.7109375" style="2" customWidth="1"/>
    <col min="8688" max="8690" width="11.42578125" style="2"/>
    <col min="8691" max="8691" width="15.85546875" style="2" bestFit="1" customWidth="1"/>
    <col min="8692" max="8692" width="11.42578125" style="2"/>
    <col min="8693" max="8693" width="12.5703125" style="2" customWidth="1"/>
    <col min="8694" max="8694" width="11.42578125" style="2"/>
    <col min="8695" max="8695" width="31.7109375" style="2" customWidth="1"/>
    <col min="8696" max="8700" width="19.85546875" style="2" customWidth="1"/>
    <col min="8701" max="8931" width="11.42578125" style="2"/>
    <col min="8932" max="8932" width="5.42578125" style="2" customWidth="1"/>
    <col min="8933" max="8937" width="7.5703125" style="2" customWidth="1"/>
    <col min="8938" max="8938" width="34.85546875" style="2" customWidth="1"/>
    <col min="8939" max="8939" width="21.85546875" style="2" bestFit="1" customWidth="1"/>
    <col min="8940" max="8943" width="20.7109375" style="2" customWidth="1"/>
    <col min="8944" max="8946" width="11.42578125" style="2"/>
    <col min="8947" max="8947" width="15.85546875" style="2" bestFit="1" customWidth="1"/>
    <col min="8948" max="8948" width="11.42578125" style="2"/>
    <col min="8949" max="8949" width="12.5703125" style="2" customWidth="1"/>
    <col min="8950" max="8950" width="11.42578125" style="2"/>
    <col min="8951" max="8951" width="31.7109375" style="2" customWidth="1"/>
    <col min="8952" max="8956" width="19.85546875" style="2" customWidth="1"/>
    <col min="8957" max="9187" width="11.42578125" style="2"/>
    <col min="9188" max="9188" width="5.42578125" style="2" customWidth="1"/>
    <col min="9189" max="9193" width="7.5703125" style="2" customWidth="1"/>
    <col min="9194" max="9194" width="34.85546875" style="2" customWidth="1"/>
    <col min="9195" max="9195" width="21.85546875" style="2" bestFit="1" customWidth="1"/>
    <col min="9196" max="9199" width="20.7109375" style="2" customWidth="1"/>
    <col min="9200" max="9202" width="11.42578125" style="2"/>
    <col min="9203" max="9203" width="15.85546875" style="2" bestFit="1" customWidth="1"/>
    <col min="9204" max="9204" width="11.42578125" style="2"/>
    <col min="9205" max="9205" width="12.5703125" style="2" customWidth="1"/>
    <col min="9206" max="9206" width="11.42578125" style="2"/>
    <col min="9207" max="9207" width="31.7109375" style="2" customWidth="1"/>
    <col min="9208" max="9212" width="19.85546875" style="2" customWidth="1"/>
    <col min="9213" max="9443" width="11.42578125" style="2"/>
    <col min="9444" max="9444" width="5.42578125" style="2" customWidth="1"/>
    <col min="9445" max="9449" width="7.5703125" style="2" customWidth="1"/>
    <col min="9450" max="9450" width="34.85546875" style="2" customWidth="1"/>
    <col min="9451" max="9451" width="21.85546875" style="2" bestFit="1" customWidth="1"/>
    <col min="9452" max="9455" width="20.7109375" style="2" customWidth="1"/>
    <col min="9456" max="9458" width="11.42578125" style="2"/>
    <col min="9459" max="9459" width="15.85546875" style="2" bestFit="1" customWidth="1"/>
    <col min="9460" max="9460" width="11.42578125" style="2"/>
    <col min="9461" max="9461" width="12.5703125" style="2" customWidth="1"/>
    <col min="9462" max="9462" width="11.42578125" style="2"/>
    <col min="9463" max="9463" width="31.7109375" style="2" customWidth="1"/>
    <col min="9464" max="9468" width="19.85546875" style="2" customWidth="1"/>
    <col min="9469" max="9699" width="11.42578125" style="2"/>
    <col min="9700" max="9700" width="5.42578125" style="2" customWidth="1"/>
    <col min="9701" max="9705" width="7.5703125" style="2" customWidth="1"/>
    <col min="9706" max="9706" width="34.85546875" style="2" customWidth="1"/>
    <col min="9707" max="9707" width="21.85546875" style="2" bestFit="1" customWidth="1"/>
    <col min="9708" max="9711" width="20.7109375" style="2" customWidth="1"/>
    <col min="9712" max="9714" width="11.42578125" style="2"/>
    <col min="9715" max="9715" width="15.85546875" style="2" bestFit="1" customWidth="1"/>
    <col min="9716" max="9716" width="11.42578125" style="2"/>
    <col min="9717" max="9717" width="12.5703125" style="2" customWidth="1"/>
    <col min="9718" max="9718" width="11.42578125" style="2"/>
    <col min="9719" max="9719" width="31.7109375" style="2" customWidth="1"/>
    <col min="9720" max="9724" width="19.85546875" style="2" customWidth="1"/>
    <col min="9725" max="9955" width="11.42578125" style="2"/>
    <col min="9956" max="9956" width="5.42578125" style="2" customWidth="1"/>
    <col min="9957" max="9961" width="7.5703125" style="2" customWidth="1"/>
    <col min="9962" max="9962" width="34.85546875" style="2" customWidth="1"/>
    <col min="9963" max="9963" width="21.85546875" style="2" bestFit="1" customWidth="1"/>
    <col min="9964" max="9967" width="20.7109375" style="2" customWidth="1"/>
    <col min="9968" max="9970" width="11.42578125" style="2"/>
    <col min="9971" max="9971" width="15.85546875" style="2" bestFit="1" customWidth="1"/>
    <col min="9972" max="9972" width="11.42578125" style="2"/>
    <col min="9973" max="9973" width="12.5703125" style="2" customWidth="1"/>
    <col min="9974" max="9974" width="11.42578125" style="2"/>
    <col min="9975" max="9975" width="31.7109375" style="2" customWidth="1"/>
    <col min="9976" max="9980" width="19.85546875" style="2" customWidth="1"/>
    <col min="9981" max="10211" width="11.42578125" style="2"/>
    <col min="10212" max="10212" width="5.42578125" style="2" customWidth="1"/>
    <col min="10213" max="10217" width="7.5703125" style="2" customWidth="1"/>
    <col min="10218" max="10218" width="34.85546875" style="2" customWidth="1"/>
    <col min="10219" max="10219" width="21.85546875" style="2" bestFit="1" customWidth="1"/>
    <col min="10220" max="10223" width="20.7109375" style="2" customWidth="1"/>
    <col min="10224" max="10226" width="11.42578125" style="2"/>
    <col min="10227" max="10227" width="15.85546875" style="2" bestFit="1" customWidth="1"/>
    <col min="10228" max="10228" width="11.42578125" style="2"/>
    <col min="10229" max="10229" width="12.5703125" style="2" customWidth="1"/>
    <col min="10230" max="10230" width="11.42578125" style="2"/>
    <col min="10231" max="10231" width="31.7109375" style="2" customWidth="1"/>
    <col min="10232" max="10236" width="19.85546875" style="2" customWidth="1"/>
    <col min="10237" max="10467" width="11.42578125" style="2"/>
    <col min="10468" max="10468" width="5.42578125" style="2" customWidth="1"/>
    <col min="10469" max="10473" width="7.5703125" style="2" customWidth="1"/>
    <col min="10474" max="10474" width="34.85546875" style="2" customWidth="1"/>
    <col min="10475" max="10475" width="21.85546875" style="2" bestFit="1" customWidth="1"/>
    <col min="10476" max="10479" width="20.7109375" style="2" customWidth="1"/>
    <col min="10480" max="10482" width="11.42578125" style="2"/>
    <col min="10483" max="10483" width="15.85546875" style="2" bestFit="1" customWidth="1"/>
    <col min="10484" max="10484" width="11.42578125" style="2"/>
    <col min="10485" max="10485" width="12.5703125" style="2" customWidth="1"/>
    <col min="10486" max="10486" width="11.42578125" style="2"/>
    <col min="10487" max="10487" width="31.7109375" style="2" customWidth="1"/>
    <col min="10488" max="10492" width="19.85546875" style="2" customWidth="1"/>
    <col min="10493" max="10723" width="11.42578125" style="2"/>
    <col min="10724" max="10724" width="5.42578125" style="2" customWidth="1"/>
    <col min="10725" max="10729" width="7.5703125" style="2" customWidth="1"/>
    <col min="10730" max="10730" width="34.85546875" style="2" customWidth="1"/>
    <col min="10731" max="10731" width="21.85546875" style="2" bestFit="1" customWidth="1"/>
    <col min="10732" max="10735" width="20.7109375" style="2" customWidth="1"/>
    <col min="10736" max="10738" width="11.42578125" style="2"/>
    <col min="10739" max="10739" width="15.85546875" style="2" bestFit="1" customWidth="1"/>
    <col min="10740" max="10740" width="11.42578125" style="2"/>
    <col min="10741" max="10741" width="12.5703125" style="2" customWidth="1"/>
    <col min="10742" max="10742" width="11.42578125" style="2"/>
    <col min="10743" max="10743" width="31.7109375" style="2" customWidth="1"/>
    <col min="10744" max="10748" width="19.85546875" style="2" customWidth="1"/>
    <col min="10749" max="10979" width="11.42578125" style="2"/>
    <col min="10980" max="10980" width="5.42578125" style="2" customWidth="1"/>
    <col min="10981" max="10985" width="7.5703125" style="2" customWidth="1"/>
    <col min="10986" max="10986" width="34.85546875" style="2" customWidth="1"/>
    <col min="10987" max="10987" width="21.85546875" style="2" bestFit="1" customWidth="1"/>
    <col min="10988" max="10991" width="20.7109375" style="2" customWidth="1"/>
    <col min="10992" max="10994" width="11.42578125" style="2"/>
    <col min="10995" max="10995" width="15.85546875" style="2" bestFit="1" customWidth="1"/>
    <col min="10996" max="10996" width="11.42578125" style="2"/>
    <col min="10997" max="10997" width="12.5703125" style="2" customWidth="1"/>
    <col min="10998" max="10998" width="11.42578125" style="2"/>
    <col min="10999" max="10999" width="31.7109375" style="2" customWidth="1"/>
    <col min="11000" max="11004" width="19.85546875" style="2" customWidth="1"/>
    <col min="11005" max="11235" width="11.42578125" style="2"/>
    <col min="11236" max="11236" width="5.42578125" style="2" customWidth="1"/>
    <col min="11237" max="11241" width="7.5703125" style="2" customWidth="1"/>
    <col min="11242" max="11242" width="34.85546875" style="2" customWidth="1"/>
    <col min="11243" max="11243" width="21.85546875" style="2" bestFit="1" customWidth="1"/>
    <col min="11244" max="11247" width="20.7109375" style="2" customWidth="1"/>
    <col min="11248" max="11250" width="11.42578125" style="2"/>
    <col min="11251" max="11251" width="15.85546875" style="2" bestFit="1" customWidth="1"/>
    <col min="11252" max="11252" width="11.42578125" style="2"/>
    <col min="11253" max="11253" width="12.5703125" style="2" customWidth="1"/>
    <col min="11254" max="11254" width="11.42578125" style="2"/>
    <col min="11255" max="11255" width="31.7109375" style="2" customWidth="1"/>
    <col min="11256" max="11260" width="19.85546875" style="2" customWidth="1"/>
    <col min="11261" max="11491" width="11.42578125" style="2"/>
    <col min="11492" max="11492" width="5.42578125" style="2" customWidth="1"/>
    <col min="11493" max="11497" width="7.5703125" style="2" customWidth="1"/>
    <col min="11498" max="11498" width="34.85546875" style="2" customWidth="1"/>
    <col min="11499" max="11499" width="21.85546875" style="2" bestFit="1" customWidth="1"/>
    <col min="11500" max="11503" width="20.7109375" style="2" customWidth="1"/>
    <col min="11504" max="11506" width="11.42578125" style="2"/>
    <col min="11507" max="11507" width="15.85546875" style="2" bestFit="1" customWidth="1"/>
    <col min="11508" max="11508" width="11.42578125" style="2"/>
    <col min="11509" max="11509" width="12.5703125" style="2" customWidth="1"/>
    <col min="11510" max="11510" width="11.42578125" style="2"/>
    <col min="11511" max="11511" width="31.7109375" style="2" customWidth="1"/>
    <col min="11512" max="11516" width="19.85546875" style="2" customWidth="1"/>
    <col min="11517" max="11747" width="11.42578125" style="2"/>
    <col min="11748" max="11748" width="5.42578125" style="2" customWidth="1"/>
    <col min="11749" max="11753" width="7.5703125" style="2" customWidth="1"/>
    <col min="11754" max="11754" width="34.85546875" style="2" customWidth="1"/>
    <col min="11755" max="11755" width="21.85546875" style="2" bestFit="1" customWidth="1"/>
    <col min="11756" max="11759" width="20.7109375" style="2" customWidth="1"/>
    <col min="11760" max="11762" width="11.42578125" style="2"/>
    <col min="11763" max="11763" width="15.85546875" style="2" bestFit="1" customWidth="1"/>
    <col min="11764" max="11764" width="11.42578125" style="2"/>
    <col min="11765" max="11765" width="12.5703125" style="2" customWidth="1"/>
    <col min="11766" max="11766" width="11.42578125" style="2"/>
    <col min="11767" max="11767" width="31.7109375" style="2" customWidth="1"/>
    <col min="11768" max="11772" width="19.85546875" style="2" customWidth="1"/>
    <col min="11773" max="12003" width="11.42578125" style="2"/>
    <col min="12004" max="12004" width="5.42578125" style="2" customWidth="1"/>
    <col min="12005" max="12009" width="7.5703125" style="2" customWidth="1"/>
    <col min="12010" max="12010" width="34.85546875" style="2" customWidth="1"/>
    <col min="12011" max="12011" width="21.85546875" style="2" bestFit="1" customWidth="1"/>
    <col min="12012" max="12015" width="20.7109375" style="2" customWidth="1"/>
    <col min="12016" max="12018" width="11.42578125" style="2"/>
    <col min="12019" max="12019" width="15.85546875" style="2" bestFit="1" customWidth="1"/>
    <col min="12020" max="12020" width="11.42578125" style="2"/>
    <col min="12021" max="12021" width="12.5703125" style="2" customWidth="1"/>
    <col min="12022" max="12022" width="11.42578125" style="2"/>
    <col min="12023" max="12023" width="31.7109375" style="2" customWidth="1"/>
    <col min="12024" max="12028" width="19.85546875" style="2" customWidth="1"/>
    <col min="12029" max="12259" width="11.42578125" style="2"/>
    <col min="12260" max="12260" width="5.42578125" style="2" customWidth="1"/>
    <col min="12261" max="12265" width="7.5703125" style="2" customWidth="1"/>
    <col min="12266" max="12266" width="34.85546875" style="2" customWidth="1"/>
    <col min="12267" max="12267" width="21.85546875" style="2" bestFit="1" customWidth="1"/>
    <col min="12268" max="12271" width="20.7109375" style="2" customWidth="1"/>
    <col min="12272" max="12274" width="11.42578125" style="2"/>
    <col min="12275" max="12275" width="15.85546875" style="2" bestFit="1" customWidth="1"/>
    <col min="12276" max="12276" width="11.42578125" style="2"/>
    <col min="12277" max="12277" width="12.5703125" style="2" customWidth="1"/>
    <col min="12278" max="12278" width="11.42578125" style="2"/>
    <col min="12279" max="12279" width="31.7109375" style="2" customWidth="1"/>
    <col min="12280" max="12284" width="19.85546875" style="2" customWidth="1"/>
    <col min="12285" max="12515" width="11.42578125" style="2"/>
    <col min="12516" max="12516" width="5.42578125" style="2" customWidth="1"/>
    <col min="12517" max="12521" width="7.5703125" style="2" customWidth="1"/>
    <col min="12522" max="12522" width="34.85546875" style="2" customWidth="1"/>
    <col min="12523" max="12523" width="21.85546875" style="2" bestFit="1" customWidth="1"/>
    <col min="12524" max="12527" width="20.7109375" style="2" customWidth="1"/>
    <col min="12528" max="12530" width="11.42578125" style="2"/>
    <col min="12531" max="12531" width="15.85546875" style="2" bestFit="1" customWidth="1"/>
    <col min="12532" max="12532" width="11.42578125" style="2"/>
    <col min="12533" max="12533" width="12.5703125" style="2" customWidth="1"/>
    <col min="12534" max="12534" width="11.42578125" style="2"/>
    <col min="12535" max="12535" width="31.7109375" style="2" customWidth="1"/>
    <col min="12536" max="12540" width="19.85546875" style="2" customWidth="1"/>
    <col min="12541" max="12771" width="11.42578125" style="2"/>
    <col min="12772" max="12772" width="5.42578125" style="2" customWidth="1"/>
    <col min="12773" max="12777" width="7.5703125" style="2" customWidth="1"/>
    <col min="12778" max="12778" width="34.85546875" style="2" customWidth="1"/>
    <col min="12779" max="12779" width="21.85546875" style="2" bestFit="1" customWidth="1"/>
    <col min="12780" max="12783" width="20.7109375" style="2" customWidth="1"/>
    <col min="12784" max="12786" width="11.42578125" style="2"/>
    <col min="12787" max="12787" width="15.85546875" style="2" bestFit="1" customWidth="1"/>
    <col min="12788" max="12788" width="11.42578125" style="2"/>
    <col min="12789" max="12789" width="12.5703125" style="2" customWidth="1"/>
    <col min="12790" max="12790" width="11.42578125" style="2"/>
    <col min="12791" max="12791" width="31.7109375" style="2" customWidth="1"/>
    <col min="12792" max="12796" width="19.85546875" style="2" customWidth="1"/>
    <col min="12797" max="13027" width="11.42578125" style="2"/>
    <col min="13028" max="13028" width="5.42578125" style="2" customWidth="1"/>
    <col min="13029" max="13033" width="7.5703125" style="2" customWidth="1"/>
    <col min="13034" max="13034" width="34.85546875" style="2" customWidth="1"/>
    <col min="13035" max="13035" width="21.85546875" style="2" bestFit="1" customWidth="1"/>
    <col min="13036" max="13039" width="20.7109375" style="2" customWidth="1"/>
    <col min="13040" max="13042" width="11.42578125" style="2"/>
    <col min="13043" max="13043" width="15.85546875" style="2" bestFit="1" customWidth="1"/>
    <col min="13044" max="13044" width="11.42578125" style="2"/>
    <col min="13045" max="13045" width="12.5703125" style="2" customWidth="1"/>
    <col min="13046" max="13046" width="11.42578125" style="2"/>
    <col min="13047" max="13047" width="31.7109375" style="2" customWidth="1"/>
    <col min="13048" max="13052" width="19.85546875" style="2" customWidth="1"/>
    <col min="13053" max="13283" width="11.42578125" style="2"/>
    <col min="13284" max="13284" width="5.42578125" style="2" customWidth="1"/>
    <col min="13285" max="13289" width="7.5703125" style="2" customWidth="1"/>
    <col min="13290" max="13290" width="34.85546875" style="2" customWidth="1"/>
    <col min="13291" max="13291" width="21.85546875" style="2" bestFit="1" customWidth="1"/>
    <col min="13292" max="13295" width="20.7109375" style="2" customWidth="1"/>
    <col min="13296" max="13298" width="11.42578125" style="2"/>
    <col min="13299" max="13299" width="15.85546875" style="2" bestFit="1" customWidth="1"/>
    <col min="13300" max="13300" width="11.42578125" style="2"/>
    <col min="13301" max="13301" width="12.5703125" style="2" customWidth="1"/>
    <col min="13302" max="13302" width="11.42578125" style="2"/>
    <col min="13303" max="13303" width="31.7109375" style="2" customWidth="1"/>
    <col min="13304" max="13308" width="19.85546875" style="2" customWidth="1"/>
    <col min="13309" max="13539" width="11.42578125" style="2"/>
    <col min="13540" max="13540" width="5.42578125" style="2" customWidth="1"/>
    <col min="13541" max="13545" width="7.5703125" style="2" customWidth="1"/>
    <col min="13546" max="13546" width="34.85546875" style="2" customWidth="1"/>
    <col min="13547" max="13547" width="21.85546875" style="2" bestFit="1" customWidth="1"/>
    <col min="13548" max="13551" width="20.7109375" style="2" customWidth="1"/>
    <col min="13552" max="13554" width="11.42578125" style="2"/>
    <col min="13555" max="13555" width="15.85546875" style="2" bestFit="1" customWidth="1"/>
    <col min="13556" max="13556" width="11.42578125" style="2"/>
    <col min="13557" max="13557" width="12.5703125" style="2" customWidth="1"/>
    <col min="13558" max="13558" width="11.42578125" style="2"/>
    <col min="13559" max="13559" width="31.7109375" style="2" customWidth="1"/>
    <col min="13560" max="13564" width="19.85546875" style="2" customWidth="1"/>
    <col min="13565" max="13795" width="11.42578125" style="2"/>
    <col min="13796" max="13796" width="5.42578125" style="2" customWidth="1"/>
    <col min="13797" max="13801" width="7.5703125" style="2" customWidth="1"/>
    <col min="13802" max="13802" width="34.85546875" style="2" customWidth="1"/>
    <col min="13803" max="13803" width="21.85546875" style="2" bestFit="1" customWidth="1"/>
    <col min="13804" max="13807" width="20.7109375" style="2" customWidth="1"/>
    <col min="13808" max="13810" width="11.42578125" style="2"/>
    <col min="13811" max="13811" width="15.85546875" style="2" bestFit="1" customWidth="1"/>
    <col min="13812" max="13812" width="11.42578125" style="2"/>
    <col min="13813" max="13813" width="12.5703125" style="2" customWidth="1"/>
    <col min="13814" max="13814" width="11.42578125" style="2"/>
    <col min="13815" max="13815" width="31.7109375" style="2" customWidth="1"/>
    <col min="13816" max="13820" width="19.85546875" style="2" customWidth="1"/>
    <col min="13821" max="14051" width="11.42578125" style="2"/>
    <col min="14052" max="14052" width="5.42578125" style="2" customWidth="1"/>
    <col min="14053" max="14057" width="7.5703125" style="2" customWidth="1"/>
    <col min="14058" max="14058" width="34.85546875" style="2" customWidth="1"/>
    <col min="14059" max="14059" width="21.85546875" style="2" bestFit="1" customWidth="1"/>
    <col min="14060" max="14063" width="20.7109375" style="2" customWidth="1"/>
    <col min="14064" max="14066" width="11.42578125" style="2"/>
    <col min="14067" max="14067" width="15.85546875" style="2" bestFit="1" customWidth="1"/>
    <col min="14068" max="14068" width="11.42578125" style="2"/>
    <col min="14069" max="14069" width="12.5703125" style="2" customWidth="1"/>
    <col min="14070" max="14070" width="11.42578125" style="2"/>
    <col min="14071" max="14071" width="31.7109375" style="2" customWidth="1"/>
    <col min="14072" max="14076" width="19.85546875" style="2" customWidth="1"/>
    <col min="14077" max="14307" width="11.42578125" style="2"/>
    <col min="14308" max="14308" width="5.42578125" style="2" customWidth="1"/>
    <col min="14309" max="14313" width="7.5703125" style="2" customWidth="1"/>
    <col min="14314" max="14314" width="34.85546875" style="2" customWidth="1"/>
    <col min="14315" max="14315" width="21.85546875" style="2" bestFit="1" customWidth="1"/>
    <col min="14316" max="14319" width="20.7109375" style="2" customWidth="1"/>
    <col min="14320" max="14322" width="11.42578125" style="2"/>
    <col min="14323" max="14323" width="15.85546875" style="2" bestFit="1" customWidth="1"/>
    <col min="14324" max="14324" width="11.42578125" style="2"/>
    <col min="14325" max="14325" width="12.5703125" style="2" customWidth="1"/>
    <col min="14326" max="14326" width="11.42578125" style="2"/>
    <col min="14327" max="14327" width="31.7109375" style="2" customWidth="1"/>
    <col min="14328" max="14332" width="19.85546875" style="2" customWidth="1"/>
    <col min="14333" max="14563" width="11.42578125" style="2"/>
    <col min="14564" max="14564" width="5.42578125" style="2" customWidth="1"/>
    <col min="14565" max="14569" width="7.5703125" style="2" customWidth="1"/>
    <col min="14570" max="14570" width="34.85546875" style="2" customWidth="1"/>
    <col min="14571" max="14571" width="21.85546875" style="2" bestFit="1" customWidth="1"/>
    <col min="14572" max="14575" width="20.7109375" style="2" customWidth="1"/>
    <col min="14576" max="14578" width="11.42578125" style="2"/>
    <col min="14579" max="14579" width="15.85546875" style="2" bestFit="1" customWidth="1"/>
    <col min="14580" max="14580" width="11.42578125" style="2"/>
    <col min="14581" max="14581" width="12.5703125" style="2" customWidth="1"/>
    <col min="14582" max="14582" width="11.42578125" style="2"/>
    <col min="14583" max="14583" width="31.7109375" style="2" customWidth="1"/>
    <col min="14584" max="14588" width="19.85546875" style="2" customWidth="1"/>
    <col min="14589" max="14819" width="11.42578125" style="2"/>
    <col min="14820" max="14820" width="5.42578125" style="2" customWidth="1"/>
    <col min="14821" max="14825" width="7.5703125" style="2" customWidth="1"/>
    <col min="14826" max="14826" width="34.85546875" style="2" customWidth="1"/>
    <col min="14827" max="14827" width="21.85546875" style="2" bestFit="1" customWidth="1"/>
    <col min="14828" max="14831" width="20.7109375" style="2" customWidth="1"/>
    <col min="14832" max="14834" width="11.42578125" style="2"/>
    <col min="14835" max="14835" width="15.85546875" style="2" bestFit="1" customWidth="1"/>
    <col min="14836" max="14836" width="11.42578125" style="2"/>
    <col min="14837" max="14837" width="12.5703125" style="2" customWidth="1"/>
    <col min="14838" max="14838" width="11.42578125" style="2"/>
    <col min="14839" max="14839" width="31.7109375" style="2" customWidth="1"/>
    <col min="14840" max="14844" width="19.85546875" style="2" customWidth="1"/>
    <col min="14845" max="15075" width="11.42578125" style="2"/>
    <col min="15076" max="15076" width="5.42578125" style="2" customWidth="1"/>
    <col min="15077" max="15081" width="7.5703125" style="2" customWidth="1"/>
    <col min="15082" max="15082" width="34.85546875" style="2" customWidth="1"/>
    <col min="15083" max="15083" width="21.85546875" style="2" bestFit="1" customWidth="1"/>
    <col min="15084" max="15087" width="20.7109375" style="2" customWidth="1"/>
    <col min="15088" max="15090" width="11.42578125" style="2"/>
    <col min="15091" max="15091" width="15.85546875" style="2" bestFit="1" customWidth="1"/>
    <col min="15092" max="15092" width="11.42578125" style="2"/>
    <col min="15093" max="15093" width="12.5703125" style="2" customWidth="1"/>
    <col min="15094" max="15094" width="11.42578125" style="2"/>
    <col min="15095" max="15095" width="31.7109375" style="2" customWidth="1"/>
    <col min="15096" max="15100" width="19.85546875" style="2" customWidth="1"/>
    <col min="15101" max="15331" width="11.42578125" style="2"/>
    <col min="15332" max="15332" width="5.42578125" style="2" customWidth="1"/>
    <col min="15333" max="15337" width="7.5703125" style="2" customWidth="1"/>
    <col min="15338" max="15338" width="34.85546875" style="2" customWidth="1"/>
    <col min="15339" max="15339" width="21.85546875" style="2" bestFit="1" customWidth="1"/>
    <col min="15340" max="15343" width="20.7109375" style="2" customWidth="1"/>
    <col min="15344" max="15346" width="11.42578125" style="2"/>
    <col min="15347" max="15347" width="15.85546875" style="2" bestFit="1" customWidth="1"/>
    <col min="15348" max="15348" width="11.42578125" style="2"/>
    <col min="15349" max="15349" width="12.5703125" style="2" customWidth="1"/>
    <col min="15350" max="15350" width="11.42578125" style="2"/>
    <col min="15351" max="15351" width="31.7109375" style="2" customWidth="1"/>
    <col min="15352" max="15356" width="19.85546875" style="2" customWidth="1"/>
    <col min="15357" max="15587" width="11.42578125" style="2"/>
    <col min="15588" max="15588" width="5.42578125" style="2" customWidth="1"/>
    <col min="15589" max="15593" width="7.5703125" style="2" customWidth="1"/>
    <col min="15594" max="15594" width="34.85546875" style="2" customWidth="1"/>
    <col min="15595" max="15595" width="21.85546875" style="2" bestFit="1" customWidth="1"/>
    <col min="15596" max="15599" width="20.7109375" style="2" customWidth="1"/>
    <col min="15600" max="15602" width="11.42578125" style="2"/>
    <col min="15603" max="15603" width="15.85546875" style="2" bestFit="1" customWidth="1"/>
    <col min="15604" max="15604" width="11.42578125" style="2"/>
    <col min="15605" max="15605" width="12.5703125" style="2" customWidth="1"/>
    <col min="15606" max="15606" width="11.42578125" style="2"/>
    <col min="15607" max="15607" width="31.7109375" style="2" customWidth="1"/>
    <col min="15608" max="15612" width="19.85546875" style="2" customWidth="1"/>
    <col min="15613" max="15843" width="11.42578125" style="2"/>
    <col min="15844" max="15844" width="5.42578125" style="2" customWidth="1"/>
    <col min="15845" max="15849" width="7.5703125" style="2" customWidth="1"/>
    <col min="15850" max="15850" width="34.85546875" style="2" customWidth="1"/>
    <col min="15851" max="15851" width="21.85546875" style="2" bestFit="1" customWidth="1"/>
    <col min="15852" max="15855" width="20.7109375" style="2" customWidth="1"/>
    <col min="15856" max="15858" width="11.42578125" style="2"/>
    <col min="15859" max="15859" width="15.85546875" style="2" bestFit="1" customWidth="1"/>
    <col min="15860" max="15860" width="11.42578125" style="2"/>
    <col min="15861" max="15861" width="12.5703125" style="2" customWidth="1"/>
    <col min="15862" max="15862" width="11.42578125" style="2"/>
    <col min="15863" max="15863" width="31.7109375" style="2" customWidth="1"/>
    <col min="15864" max="15868" width="19.85546875" style="2" customWidth="1"/>
    <col min="15869" max="16099" width="11.42578125" style="2"/>
    <col min="16100" max="16100" width="5.42578125" style="2" customWidth="1"/>
    <col min="16101" max="16105" width="7.5703125" style="2" customWidth="1"/>
    <col min="16106" max="16106" width="34.85546875" style="2" customWidth="1"/>
    <col min="16107" max="16107" width="21.85546875" style="2" bestFit="1" customWidth="1"/>
    <col min="16108" max="16111" width="20.7109375" style="2" customWidth="1"/>
    <col min="16112" max="16114" width="11.42578125" style="2"/>
    <col min="16115" max="16115" width="15.85546875" style="2" bestFit="1" customWidth="1"/>
    <col min="16116" max="16116" width="11.42578125" style="2"/>
    <col min="16117" max="16117" width="12.5703125" style="2" customWidth="1"/>
    <col min="16118" max="16118" width="11.42578125" style="2"/>
    <col min="16119" max="16119" width="31.7109375" style="2" customWidth="1"/>
    <col min="16120" max="16124" width="19.85546875" style="2" customWidth="1"/>
    <col min="16125" max="16384" width="11.42578125" style="2"/>
  </cols>
  <sheetData>
    <row r="2" spans="1:13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5" spans="1:13" x14ac:dyDescent="0.2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x14ac:dyDescent="0.25">
      <c r="A6" s="61" t="s">
        <v>58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x14ac:dyDescent="0.25">
      <c r="H7" s="3"/>
    </row>
    <row r="8" spans="1:13" s="11" customFormat="1" ht="25.5" x14ac:dyDescent="0.25">
      <c r="A8" s="6" t="s">
        <v>3</v>
      </c>
      <c r="B8" s="6" t="s">
        <v>4</v>
      </c>
      <c r="C8" s="6" t="s">
        <v>5</v>
      </c>
      <c r="D8" s="6" t="s">
        <v>6</v>
      </c>
      <c r="E8" s="7" t="s">
        <v>7</v>
      </c>
      <c r="F8" s="62" t="s">
        <v>8</v>
      </c>
      <c r="G8" s="62"/>
      <c r="H8" s="7" t="s">
        <v>9</v>
      </c>
      <c r="I8" s="7" t="s">
        <v>10</v>
      </c>
      <c r="J8" s="8" t="s">
        <v>11</v>
      </c>
      <c r="K8" s="7" t="s">
        <v>12</v>
      </c>
      <c r="L8" s="9" t="s">
        <v>11</v>
      </c>
      <c r="M8" s="10"/>
    </row>
    <row r="9" spans="1:13" ht="7.5" customHeight="1" x14ac:dyDescent="0.25"/>
    <row r="10" spans="1:13" ht="20.25" customHeight="1" x14ac:dyDescent="0.25">
      <c r="E10" s="12"/>
      <c r="F10" s="13" t="s">
        <v>13</v>
      </c>
      <c r="G10" s="14"/>
      <c r="H10" s="15">
        <f>H38+H45+H53</f>
        <v>247447026149</v>
      </c>
      <c r="I10" s="15">
        <f>I38+I45+I53</f>
        <v>179422841101.85001</v>
      </c>
      <c r="J10" s="16">
        <f>+I10/H10</f>
        <v>0.72509596859657022</v>
      </c>
      <c r="K10" s="15">
        <f>K38+K45+K53</f>
        <v>92521278877.169998</v>
      </c>
      <c r="L10" s="16">
        <f>+K10/H10</f>
        <v>0.37390337769288201</v>
      </c>
    </row>
    <row r="11" spans="1:13" ht="12" customHeight="1" x14ac:dyDescent="0.25">
      <c r="E11" s="12"/>
      <c r="F11" s="17"/>
      <c r="H11" s="3"/>
      <c r="I11" s="3"/>
      <c r="K11" s="3"/>
    </row>
    <row r="12" spans="1:13" x14ac:dyDescent="0.25">
      <c r="E12" s="12"/>
      <c r="F12" s="17" t="s">
        <v>14</v>
      </c>
      <c r="H12" s="3"/>
      <c r="I12" s="3"/>
      <c r="K12" s="3"/>
    </row>
    <row r="13" spans="1:13" ht="6.75" customHeight="1" x14ac:dyDescent="0.25">
      <c r="E13" s="12"/>
    </row>
    <row r="14" spans="1:13" x14ac:dyDescent="0.25">
      <c r="A14" s="18" t="s">
        <v>15</v>
      </c>
      <c r="B14" s="18"/>
      <c r="C14" s="18"/>
      <c r="D14" s="18"/>
      <c r="E14" s="19"/>
      <c r="F14" s="37" t="s">
        <v>16</v>
      </c>
      <c r="G14" s="20"/>
      <c r="H14" s="21">
        <f>+H15</f>
        <v>37925000000</v>
      </c>
      <c r="I14" s="21">
        <f>+I15</f>
        <v>16201194283</v>
      </c>
      <c r="J14" s="22">
        <f>+I14/H14</f>
        <v>0.42719035683586026</v>
      </c>
      <c r="K14" s="21">
        <f>+K15</f>
        <v>16198374182</v>
      </c>
      <c r="L14" s="22">
        <f>+K14/H14</f>
        <v>0.42711599688859592</v>
      </c>
      <c r="M14" s="23"/>
    </row>
    <row r="15" spans="1:13" ht="15" customHeight="1" x14ac:dyDescent="0.25">
      <c r="A15" s="24" t="s">
        <v>15</v>
      </c>
      <c r="B15" s="24" t="s">
        <v>15</v>
      </c>
      <c r="C15" s="24"/>
      <c r="D15" s="24"/>
      <c r="E15" s="25"/>
      <c r="F15" s="58" t="s">
        <v>17</v>
      </c>
      <c r="G15" s="58"/>
      <c r="H15" s="26">
        <f>SUM(H16:H18)</f>
        <v>37925000000</v>
      </c>
      <c r="I15" s="26">
        <f>SUM(I16:I18)</f>
        <v>16201194283</v>
      </c>
      <c r="J15" s="22"/>
      <c r="K15" s="26">
        <f>SUM(K16:K18)</f>
        <v>16198374182</v>
      </c>
      <c r="L15" s="22"/>
      <c r="M15" s="27"/>
    </row>
    <row r="16" spans="1:13" s="31" customFormat="1" ht="12" x14ac:dyDescent="0.25">
      <c r="A16" s="28" t="s">
        <v>15</v>
      </c>
      <c r="B16" s="28" t="s">
        <v>15</v>
      </c>
      <c r="C16" s="28" t="s">
        <v>15</v>
      </c>
      <c r="D16" s="28"/>
      <c r="E16" s="5">
        <v>10</v>
      </c>
      <c r="F16" s="64" t="s">
        <v>18</v>
      </c>
      <c r="G16" s="64"/>
      <c r="H16" s="29">
        <f>'[1]Din Jun'!E6-'[1]Din Jun'!I6</f>
        <v>26152000000</v>
      </c>
      <c r="I16" s="29">
        <f>'[1]Din Jun'!F6</f>
        <v>10784306679</v>
      </c>
      <c r="J16" s="22"/>
      <c r="K16" s="29">
        <f>'[1]Din Jun'!H6</f>
        <v>10781486578</v>
      </c>
      <c r="L16" s="22"/>
      <c r="M16" s="30"/>
    </row>
    <row r="17" spans="1:13" s="31" customFormat="1" ht="12" x14ac:dyDescent="0.25">
      <c r="A17" s="28" t="s">
        <v>15</v>
      </c>
      <c r="B17" s="28" t="s">
        <v>15</v>
      </c>
      <c r="C17" s="28" t="s">
        <v>19</v>
      </c>
      <c r="D17" s="28"/>
      <c r="E17" s="5">
        <v>10</v>
      </c>
      <c r="F17" s="64" t="s">
        <v>20</v>
      </c>
      <c r="G17" s="64"/>
      <c r="H17" s="29">
        <f>'[1]Din Jun'!E7-'[1]Din Jun'!I7</f>
        <v>9527000000</v>
      </c>
      <c r="I17" s="29">
        <f>'[1]Din Jun'!F7</f>
        <v>4295576781</v>
      </c>
      <c r="J17" s="22"/>
      <c r="K17" s="29">
        <f>'[1]Din Jun'!H7</f>
        <v>4295576781</v>
      </c>
      <c r="L17" s="22"/>
      <c r="M17" s="30"/>
    </row>
    <row r="18" spans="1:13" s="31" customFormat="1" ht="12" customHeight="1" x14ac:dyDescent="0.25">
      <c r="A18" s="28" t="s">
        <v>15</v>
      </c>
      <c r="B18" s="28" t="s">
        <v>15</v>
      </c>
      <c r="C18" s="28" t="s">
        <v>21</v>
      </c>
      <c r="D18" s="28"/>
      <c r="E18" s="5">
        <v>10</v>
      </c>
      <c r="F18" s="64" t="s">
        <v>22</v>
      </c>
      <c r="G18" s="64"/>
      <c r="H18" s="29">
        <f>'[1]Din Jun'!E8-'[1]Din Jun'!I8</f>
        <v>2246000000</v>
      </c>
      <c r="I18" s="29">
        <f>'[1]Din Jun'!F8</f>
        <v>1121310823</v>
      </c>
      <c r="J18" s="22"/>
      <c r="K18" s="29">
        <f>'[1]Din Jun'!H8</f>
        <v>1121310823</v>
      </c>
      <c r="L18" s="22"/>
      <c r="M18" s="32"/>
    </row>
    <row r="19" spans="1:13" ht="21.75" customHeight="1" x14ac:dyDescent="0.25">
      <c r="A19" s="18"/>
      <c r="B19" s="18"/>
      <c r="C19" s="18"/>
      <c r="D19" s="18"/>
      <c r="E19" s="19"/>
      <c r="F19" s="37"/>
      <c r="G19" s="37"/>
      <c r="M19" s="23"/>
    </row>
    <row r="20" spans="1:13" ht="21.75" customHeight="1" x14ac:dyDescent="0.25">
      <c r="A20" s="18" t="s">
        <v>19</v>
      </c>
      <c r="B20" s="18"/>
      <c r="C20" s="18"/>
      <c r="D20" s="18"/>
      <c r="E20" s="19"/>
      <c r="F20" s="37" t="s">
        <v>23</v>
      </c>
      <c r="G20" s="37"/>
      <c r="H20" s="21">
        <f>SUM(H21:H21)</f>
        <v>8051000000</v>
      </c>
      <c r="I20" s="21">
        <f>SUM(I21:I21)</f>
        <v>5848841474.4099998</v>
      </c>
      <c r="J20" s="22">
        <f>+I20/H20</f>
        <v>0.72647391310520426</v>
      </c>
      <c r="K20" s="21">
        <f>SUM(K21:K21)</f>
        <v>3441341460.6300001</v>
      </c>
      <c r="L20" s="22">
        <f>+K20/H20</f>
        <v>0.42744273514221837</v>
      </c>
    </row>
    <row r="21" spans="1:13" ht="18" customHeight="1" x14ac:dyDescent="0.25">
      <c r="A21" s="24" t="s">
        <v>19</v>
      </c>
      <c r="B21" s="24"/>
      <c r="C21" s="24"/>
      <c r="D21" s="24"/>
      <c r="E21" s="19">
        <v>10</v>
      </c>
      <c r="F21" s="58" t="s">
        <v>23</v>
      </c>
      <c r="G21" s="58"/>
      <c r="H21" s="29">
        <f>'[1]Din Jun'!E10-'[1]Din Jun'!I10</f>
        <v>8051000000</v>
      </c>
      <c r="I21" s="29">
        <f>'[1]Din Jun'!F10</f>
        <v>5848841474.4099998</v>
      </c>
      <c r="K21" s="29">
        <f>'[1]Din Jun'!H10</f>
        <v>3441341460.6300001</v>
      </c>
      <c r="L21" s="4"/>
    </row>
    <row r="22" spans="1:13" ht="18" customHeight="1" x14ac:dyDescent="0.25">
      <c r="A22" s="33"/>
      <c r="B22" s="33"/>
      <c r="C22" s="33"/>
      <c r="D22" s="33"/>
      <c r="E22" s="34"/>
      <c r="F22" s="35"/>
      <c r="G22" s="35"/>
      <c r="H22" s="36"/>
      <c r="I22" s="36"/>
      <c r="K22" s="36"/>
    </row>
    <row r="23" spans="1:13" ht="27.75" customHeight="1" x14ac:dyDescent="0.25">
      <c r="A23" s="18" t="s">
        <v>21</v>
      </c>
      <c r="B23" s="18"/>
      <c r="C23" s="18"/>
      <c r="D23" s="18"/>
      <c r="E23" s="19"/>
      <c r="F23" s="37" t="s">
        <v>24</v>
      </c>
      <c r="G23" s="35"/>
      <c r="H23" s="21">
        <f>+H24+H27</f>
        <v>198095000000</v>
      </c>
      <c r="I23" s="21">
        <f>+I24+I27</f>
        <v>156958202344.44</v>
      </c>
      <c r="J23" s="22">
        <f>+I23/H23</f>
        <v>0.79233803147197057</v>
      </c>
      <c r="K23" s="21">
        <f>+K24+K27</f>
        <v>72880960234.539993</v>
      </c>
      <c r="L23" s="22">
        <f>+K23/H23</f>
        <v>0.36790913569014866</v>
      </c>
    </row>
    <row r="24" spans="1:13" x14ac:dyDescent="0.25">
      <c r="A24" s="18" t="s">
        <v>21</v>
      </c>
      <c r="B24" s="18" t="s">
        <v>21</v>
      </c>
      <c r="C24" s="18"/>
      <c r="D24" s="18"/>
      <c r="E24" s="19"/>
      <c r="F24" s="63" t="s">
        <v>25</v>
      </c>
      <c r="G24" s="63"/>
      <c r="H24" s="36">
        <f>H25</f>
        <v>197945000000</v>
      </c>
      <c r="I24" s="36">
        <f>I25</f>
        <v>156863160343.44</v>
      </c>
      <c r="K24" s="36">
        <f>K25</f>
        <v>72833207241.539993</v>
      </c>
    </row>
    <row r="25" spans="1:13" ht="30.75" customHeight="1" x14ac:dyDescent="0.25">
      <c r="A25" s="28" t="s">
        <v>21</v>
      </c>
      <c r="B25" s="28" t="s">
        <v>21</v>
      </c>
      <c r="C25" s="28" t="s">
        <v>15</v>
      </c>
      <c r="D25" s="28"/>
      <c r="E25" s="34"/>
      <c r="F25" s="64" t="s">
        <v>26</v>
      </c>
      <c r="G25" s="64"/>
      <c r="H25" s="29">
        <f>H26</f>
        <v>197945000000</v>
      </c>
      <c r="I25" s="29">
        <f>I26</f>
        <v>156863160343.44</v>
      </c>
      <c r="K25" s="29">
        <f>K26</f>
        <v>72833207241.539993</v>
      </c>
      <c r="M25" s="27"/>
    </row>
    <row r="26" spans="1:13" s="31" customFormat="1" ht="33" customHeight="1" x14ac:dyDescent="0.25">
      <c r="A26" s="28" t="s">
        <v>21</v>
      </c>
      <c r="B26" s="28" t="s">
        <v>21</v>
      </c>
      <c r="C26" s="28" t="s">
        <v>15</v>
      </c>
      <c r="D26" s="28" t="s">
        <v>27</v>
      </c>
      <c r="E26" s="34">
        <v>10</v>
      </c>
      <c r="F26" s="64" t="s">
        <v>28</v>
      </c>
      <c r="G26" s="64"/>
      <c r="H26" s="38">
        <f>'[1]Din Jun'!E12-'[1]Din Jun'!I12</f>
        <v>197945000000</v>
      </c>
      <c r="I26" s="38">
        <f>'[1]Din Jun'!F12</f>
        <v>156863160343.44</v>
      </c>
      <c r="J26" s="39"/>
      <c r="K26" s="38">
        <f>'[1]Din Jun'!H12</f>
        <v>72833207241.539993</v>
      </c>
      <c r="L26" s="39"/>
      <c r="M26" s="30"/>
    </row>
    <row r="27" spans="1:13" s="31" customFormat="1" ht="27" customHeight="1" x14ac:dyDescent="0.25">
      <c r="A27" s="18" t="s">
        <v>21</v>
      </c>
      <c r="B27" s="18" t="s">
        <v>29</v>
      </c>
      <c r="C27" s="18"/>
      <c r="D27" s="18"/>
      <c r="E27" s="19"/>
      <c r="F27" s="65" t="s">
        <v>30</v>
      </c>
      <c r="G27" s="65"/>
      <c r="H27" s="36">
        <f>H28</f>
        <v>150000000</v>
      </c>
      <c r="I27" s="36">
        <f>I28</f>
        <v>95042001</v>
      </c>
      <c r="J27" s="4"/>
      <c r="K27" s="36">
        <f>K28</f>
        <v>47752993</v>
      </c>
      <c r="L27" s="5"/>
      <c r="M27" s="30"/>
    </row>
    <row r="28" spans="1:13" ht="30.75" customHeight="1" x14ac:dyDescent="0.25">
      <c r="A28" s="28" t="s">
        <v>21</v>
      </c>
      <c r="B28" s="28" t="s">
        <v>29</v>
      </c>
      <c r="C28" s="28" t="s">
        <v>19</v>
      </c>
      <c r="D28" s="28"/>
      <c r="E28" s="34"/>
      <c r="F28" s="64" t="s">
        <v>31</v>
      </c>
      <c r="G28" s="64"/>
      <c r="H28" s="40">
        <f>H29</f>
        <v>150000000</v>
      </c>
      <c r="I28" s="40">
        <f>I29</f>
        <v>95042001</v>
      </c>
      <c r="K28" s="40">
        <f>K29</f>
        <v>47752993</v>
      </c>
      <c r="M28" s="27"/>
    </row>
    <row r="29" spans="1:13" s="31" customFormat="1" ht="30" customHeight="1" x14ac:dyDescent="0.25">
      <c r="A29" s="28" t="s">
        <v>21</v>
      </c>
      <c r="B29" s="28" t="s">
        <v>29</v>
      </c>
      <c r="C29" s="28" t="s">
        <v>19</v>
      </c>
      <c r="D29" s="28" t="s">
        <v>32</v>
      </c>
      <c r="E29" s="34">
        <v>10</v>
      </c>
      <c r="F29" s="64" t="s">
        <v>33</v>
      </c>
      <c r="G29" s="64"/>
      <c r="H29" s="38">
        <f>'[1]Din Jun'!E13-'[1]Din Jun'!I13</f>
        <v>150000000</v>
      </c>
      <c r="I29" s="38">
        <f>'[1]Din Jun'!F13</f>
        <v>95042001</v>
      </c>
      <c r="J29" s="39"/>
      <c r="K29" s="38">
        <f>'[1]Din Jun'!H13</f>
        <v>47752993</v>
      </c>
      <c r="L29" s="39"/>
      <c r="M29" s="30"/>
    </row>
    <row r="30" spans="1:13" s="31" customFormat="1" ht="19.5" customHeight="1" x14ac:dyDescent="0.25">
      <c r="A30" s="28"/>
      <c r="B30" s="28"/>
      <c r="C30" s="28"/>
      <c r="D30" s="28"/>
      <c r="E30" s="34"/>
      <c r="F30" s="35"/>
      <c r="G30" s="35"/>
      <c r="H30" s="38"/>
      <c r="I30" s="38"/>
      <c r="J30" s="39"/>
      <c r="K30" s="38"/>
      <c r="L30" s="39"/>
      <c r="M30" s="30"/>
    </row>
    <row r="31" spans="1:13" ht="27.75" customHeight="1" x14ac:dyDescent="0.25">
      <c r="A31" s="18" t="s">
        <v>34</v>
      </c>
      <c r="B31" s="18"/>
      <c r="C31" s="18"/>
      <c r="D31" s="18"/>
      <c r="E31" s="19"/>
      <c r="F31" s="63" t="s">
        <v>35</v>
      </c>
      <c r="G31" s="63"/>
      <c r="H31" s="41">
        <f>H32</f>
        <v>2000000</v>
      </c>
      <c r="I31" s="41">
        <f>I32</f>
        <v>603000</v>
      </c>
      <c r="J31" s="42">
        <f>+I31/H31</f>
        <v>0.30149999999999999</v>
      </c>
      <c r="K31" s="41">
        <f>K32</f>
        <v>603000</v>
      </c>
      <c r="L31" s="42">
        <f>+K31/H31</f>
        <v>0.30149999999999999</v>
      </c>
      <c r="M31" s="43"/>
    </row>
    <row r="32" spans="1:13" ht="31.5" customHeight="1" x14ac:dyDescent="0.25">
      <c r="A32" s="28" t="s">
        <v>34</v>
      </c>
      <c r="B32" s="28" t="s">
        <v>15</v>
      </c>
      <c r="C32" s="28"/>
      <c r="D32" s="28"/>
      <c r="E32" s="34">
        <v>10</v>
      </c>
      <c r="F32" s="44" t="s">
        <v>36</v>
      </c>
      <c r="G32" s="44"/>
      <c r="H32" s="38">
        <f>'[1]Din Jun'!E15-'[1]Din Jun'!I15</f>
        <v>2000000</v>
      </c>
      <c r="I32" s="38">
        <f>'[1]Din Jun'!F15</f>
        <v>603000</v>
      </c>
      <c r="J32" s="45"/>
      <c r="K32" s="38">
        <f>'[1]Din Jun'!H15</f>
        <v>603000</v>
      </c>
      <c r="L32" s="39"/>
      <c r="M32" s="46"/>
    </row>
    <row r="33" spans="1:13" s="31" customFormat="1" ht="22.5" customHeight="1" x14ac:dyDescent="0.25">
      <c r="A33" s="28"/>
      <c r="B33" s="28"/>
      <c r="C33" s="28"/>
      <c r="D33" s="28"/>
      <c r="E33" s="34"/>
      <c r="F33" s="44"/>
      <c r="G33" s="44"/>
      <c r="H33" s="38"/>
      <c r="I33" s="38"/>
      <c r="J33" s="45"/>
      <c r="K33" s="38"/>
      <c r="L33" s="39"/>
      <c r="M33" s="30"/>
    </row>
    <row r="34" spans="1:13" ht="12" customHeight="1" x14ac:dyDescent="0.25">
      <c r="A34" s="18" t="s">
        <v>34</v>
      </c>
      <c r="B34" s="18"/>
      <c r="C34" s="18"/>
      <c r="D34" s="18"/>
      <c r="E34" s="19"/>
      <c r="F34" s="63" t="s">
        <v>35</v>
      </c>
      <c r="G34" s="63"/>
      <c r="H34" s="41">
        <f>H35</f>
        <v>360000000</v>
      </c>
      <c r="I34" s="41">
        <f>I35</f>
        <v>0</v>
      </c>
      <c r="J34" s="42">
        <f>+I34/H34</f>
        <v>0</v>
      </c>
      <c r="K34" s="41">
        <f>K35</f>
        <v>0</v>
      </c>
      <c r="L34" s="42">
        <f>+K34/H34</f>
        <v>0</v>
      </c>
      <c r="M34" s="46"/>
    </row>
    <row r="35" spans="1:13" ht="15" customHeight="1" x14ac:dyDescent="0.25">
      <c r="A35" s="28" t="s">
        <v>34</v>
      </c>
      <c r="B35" s="28" t="s">
        <v>29</v>
      </c>
      <c r="C35" s="28"/>
      <c r="D35" s="28"/>
      <c r="E35" s="34"/>
      <c r="F35" s="44" t="s">
        <v>37</v>
      </c>
      <c r="G35" s="44"/>
      <c r="H35" s="38">
        <f>SUM(H36:H36)</f>
        <v>360000000</v>
      </c>
      <c r="I35" s="38">
        <f>SUM(I36:I36)</f>
        <v>0</v>
      </c>
      <c r="J35" s="45"/>
      <c r="K35" s="38">
        <f>SUM(K36:K36)</f>
        <v>0</v>
      </c>
      <c r="L35" s="39"/>
    </row>
    <row r="36" spans="1:13" s="31" customFormat="1" ht="21" customHeight="1" x14ac:dyDescent="0.25">
      <c r="A36" s="28" t="s">
        <v>34</v>
      </c>
      <c r="B36" s="28" t="s">
        <v>29</v>
      </c>
      <c r="C36" s="28" t="s">
        <v>15</v>
      </c>
      <c r="D36" s="28"/>
      <c r="E36" s="34">
        <v>11</v>
      </c>
      <c r="F36" s="44" t="s">
        <v>38</v>
      </c>
      <c r="G36" s="44"/>
      <c r="H36" s="38">
        <f>'[1]Din Jun'!E16-'[1]Din Jun'!I16</f>
        <v>360000000</v>
      </c>
      <c r="I36" s="38">
        <f>'[1]Din Jun'!F16</f>
        <v>0</v>
      </c>
      <c r="J36" s="45"/>
      <c r="K36" s="38">
        <f>'[1]Din Jun'!H16</f>
        <v>0</v>
      </c>
      <c r="L36" s="39"/>
      <c r="M36" s="47"/>
    </row>
    <row r="37" spans="1:13" s="31" customFormat="1" ht="18.75" customHeight="1" x14ac:dyDescent="0.25">
      <c r="A37" s="28"/>
      <c r="B37" s="28"/>
      <c r="C37" s="28"/>
      <c r="D37" s="28"/>
      <c r="E37" s="5"/>
      <c r="F37" s="44"/>
      <c r="G37" s="44"/>
      <c r="H37" s="29"/>
      <c r="I37" s="29"/>
      <c r="J37" s="4"/>
      <c r="K37" s="29"/>
      <c r="L37" s="5"/>
      <c r="M37" s="30"/>
    </row>
    <row r="38" spans="1:13" s="31" customFormat="1" ht="18.75" customHeight="1" x14ac:dyDescent="0.25">
      <c r="A38" s="28"/>
      <c r="B38" s="28"/>
      <c r="C38" s="28"/>
      <c r="D38" s="28"/>
      <c r="E38" s="34"/>
      <c r="F38" s="66" t="s">
        <v>39</v>
      </c>
      <c r="G38" s="66"/>
      <c r="H38" s="48">
        <f>H14+H20+H23+H31+H34</f>
        <v>244433000000</v>
      </c>
      <c r="I38" s="48">
        <f>I14+I20+I23+I31+I34</f>
        <v>179008841101.85001</v>
      </c>
      <c r="J38" s="49">
        <f>+I38/H38</f>
        <v>0.73234318239292573</v>
      </c>
      <c r="K38" s="48">
        <f>K14+K20+K23+K31+K34</f>
        <v>92521278877.169998</v>
      </c>
      <c r="L38" s="16">
        <f>+K38/H38</f>
        <v>0.37851386219197081</v>
      </c>
      <c r="M38" s="30"/>
    </row>
    <row r="39" spans="1:13" ht="15" customHeight="1" x14ac:dyDescent="0.25">
      <c r="A39" s="33"/>
      <c r="B39" s="33"/>
      <c r="C39" s="33"/>
      <c r="D39" s="33"/>
      <c r="E39" s="34"/>
      <c r="F39" s="35"/>
      <c r="G39" s="35"/>
    </row>
    <row r="40" spans="1:13" ht="25.5" customHeight="1" x14ac:dyDescent="0.25">
      <c r="A40" s="18"/>
      <c r="B40" s="18"/>
      <c r="C40" s="18"/>
      <c r="D40" s="18"/>
      <c r="E40" s="19"/>
      <c r="F40" s="37" t="s">
        <v>40</v>
      </c>
      <c r="G40" s="35"/>
      <c r="H40" s="21">
        <f>+H41</f>
        <v>14026149</v>
      </c>
      <c r="I40" s="21">
        <f>+I41</f>
        <v>0</v>
      </c>
      <c r="J40" s="22">
        <f>+I40/H40</f>
        <v>0</v>
      </c>
      <c r="K40" s="21">
        <f>+K41</f>
        <v>0</v>
      </c>
      <c r="L40" s="22">
        <f>+K40/H40</f>
        <v>0</v>
      </c>
    </row>
    <row r="41" spans="1:13" ht="25.5" customHeight="1" x14ac:dyDescent="0.25">
      <c r="A41" s="18" t="s">
        <v>41</v>
      </c>
      <c r="B41" s="28"/>
      <c r="C41" s="28"/>
      <c r="D41" s="28"/>
      <c r="E41" s="34"/>
      <c r="F41" s="64" t="s">
        <v>42</v>
      </c>
      <c r="G41" s="64"/>
      <c r="H41" s="21">
        <f>H42</f>
        <v>14026149</v>
      </c>
      <c r="I41" s="21">
        <f>I42</f>
        <v>0</v>
      </c>
      <c r="J41" s="22"/>
      <c r="K41" s="21">
        <f>K42</f>
        <v>0</v>
      </c>
      <c r="L41" s="22"/>
    </row>
    <row r="42" spans="1:13" s="50" customFormat="1" ht="24.75" customHeight="1" x14ac:dyDescent="0.25">
      <c r="A42" s="18" t="s">
        <v>41</v>
      </c>
      <c r="B42" s="28" t="s">
        <v>29</v>
      </c>
      <c r="C42" s="28"/>
      <c r="D42" s="28"/>
      <c r="E42" s="34"/>
      <c r="F42" s="64" t="s">
        <v>43</v>
      </c>
      <c r="G42" s="64"/>
      <c r="H42" s="21">
        <f>SUM(H43:H43)</f>
        <v>14026149</v>
      </c>
      <c r="I42" s="21">
        <f>SUM(I43:I43)</f>
        <v>0</v>
      </c>
      <c r="J42" s="22"/>
      <c r="K42" s="21">
        <f>SUM(K43:K43)</f>
        <v>0</v>
      </c>
      <c r="L42" s="22"/>
      <c r="M42" s="1"/>
    </row>
    <row r="43" spans="1:13" ht="12" customHeight="1" x14ac:dyDescent="0.25">
      <c r="A43" s="18" t="s">
        <v>41</v>
      </c>
      <c r="B43" s="28" t="s">
        <v>29</v>
      </c>
      <c r="C43" s="28" t="s">
        <v>15</v>
      </c>
      <c r="D43" s="28" t="s">
        <v>44</v>
      </c>
      <c r="E43" s="34">
        <v>11</v>
      </c>
      <c r="F43" s="64" t="s">
        <v>45</v>
      </c>
      <c r="G43" s="64"/>
      <c r="H43" s="29">
        <f>'[1]Din Jun'!E21-'[1]Din Jun'!I21</f>
        <v>14026149</v>
      </c>
      <c r="I43" s="29">
        <f>'[1]Din Jun'!F21</f>
        <v>0</v>
      </c>
      <c r="K43" s="29">
        <f>'[1]Din Jun'!H21</f>
        <v>0</v>
      </c>
      <c r="L43" s="22"/>
    </row>
    <row r="44" spans="1:13" s="31" customFormat="1" ht="27" customHeight="1" x14ac:dyDescent="0.25">
      <c r="A44" s="33"/>
      <c r="B44" s="33"/>
      <c r="C44" s="33"/>
      <c r="D44" s="33"/>
      <c r="E44" s="51"/>
      <c r="F44" s="2"/>
      <c r="G44" s="2"/>
      <c r="H44" s="36"/>
      <c r="I44" s="36"/>
      <c r="J44" s="4"/>
      <c r="K44" s="36"/>
      <c r="L44" s="5"/>
      <c r="M44" s="30"/>
    </row>
    <row r="45" spans="1:13" s="31" customFormat="1" ht="31.5" customHeight="1" x14ac:dyDescent="0.25">
      <c r="A45" s="33"/>
      <c r="B45" s="33"/>
      <c r="C45" s="33"/>
      <c r="D45" s="33"/>
      <c r="E45" s="51"/>
      <c r="F45" s="52" t="s">
        <v>46</v>
      </c>
      <c r="G45" s="53"/>
      <c r="H45" s="48">
        <f t="shared" ref="H45:L45" si="0">+H40</f>
        <v>14026149</v>
      </c>
      <c r="I45" s="48">
        <f t="shared" si="0"/>
        <v>0</v>
      </c>
      <c r="J45" s="49">
        <f t="shared" si="0"/>
        <v>0</v>
      </c>
      <c r="K45" s="48">
        <f t="shared" si="0"/>
        <v>0</v>
      </c>
      <c r="L45" s="54">
        <f t="shared" si="0"/>
        <v>0</v>
      </c>
      <c r="M45" s="30"/>
    </row>
    <row r="46" spans="1:13" s="31" customFormat="1" ht="31.5" customHeight="1" x14ac:dyDescent="0.25">
      <c r="A46" s="33"/>
      <c r="B46" s="33"/>
      <c r="C46" s="33"/>
      <c r="D46" s="33"/>
      <c r="E46" s="34"/>
      <c r="F46" s="35"/>
      <c r="G46" s="35"/>
      <c r="H46" s="2"/>
      <c r="I46" s="2"/>
      <c r="J46" s="4"/>
      <c r="K46" s="2"/>
      <c r="L46" s="5"/>
      <c r="M46" s="30"/>
    </row>
    <row r="47" spans="1:13" s="31" customFormat="1" ht="31.5" customHeight="1" x14ac:dyDescent="0.25">
      <c r="A47" s="18"/>
      <c r="B47" s="18"/>
      <c r="C47" s="18"/>
      <c r="D47" s="18"/>
      <c r="E47" s="19"/>
      <c r="F47" s="37" t="s">
        <v>47</v>
      </c>
      <c r="G47" s="35"/>
      <c r="H47" s="21">
        <f>+H48</f>
        <v>3000000000</v>
      </c>
      <c r="I47" s="21">
        <f>+I48</f>
        <v>414000000</v>
      </c>
      <c r="J47" s="22">
        <f>+I47/H47</f>
        <v>0.13800000000000001</v>
      </c>
      <c r="K47" s="21">
        <f>+K48</f>
        <v>0</v>
      </c>
      <c r="L47" s="22">
        <f>+K47/H47</f>
        <v>0</v>
      </c>
      <c r="M47" s="30"/>
    </row>
    <row r="48" spans="1:13" ht="30.75" customHeight="1" x14ac:dyDescent="0.25">
      <c r="A48" s="18" t="s">
        <v>48</v>
      </c>
      <c r="B48" s="28"/>
      <c r="C48" s="28"/>
      <c r="D48" s="28"/>
      <c r="E48" s="34"/>
      <c r="F48" s="64" t="s">
        <v>49</v>
      </c>
      <c r="G48" s="64"/>
      <c r="H48" s="21">
        <f>H49</f>
        <v>3000000000</v>
      </c>
      <c r="I48" s="21">
        <f>I49</f>
        <v>414000000</v>
      </c>
      <c r="J48" s="22"/>
      <c r="K48" s="21">
        <f>K49</f>
        <v>0</v>
      </c>
      <c r="L48" s="22"/>
    </row>
    <row r="49" spans="1:13" ht="19.5" customHeight="1" x14ac:dyDescent="0.25">
      <c r="A49" s="18" t="s">
        <v>48</v>
      </c>
      <c r="B49" s="28">
        <v>1000</v>
      </c>
      <c r="C49" s="28"/>
      <c r="D49" s="28"/>
      <c r="E49" s="34"/>
      <c r="F49" s="64" t="s">
        <v>50</v>
      </c>
      <c r="G49" s="64"/>
      <c r="H49" s="21">
        <f>SUM(H50:H51)</f>
        <v>3000000000</v>
      </c>
      <c r="I49" s="21">
        <f>SUM(I50:I51)</f>
        <v>414000000</v>
      </c>
      <c r="J49" s="22"/>
      <c r="K49" s="21">
        <f>SUM(K50:K51)</f>
        <v>0</v>
      </c>
      <c r="L49" s="22"/>
    </row>
    <row r="50" spans="1:13" ht="39" customHeight="1" x14ac:dyDescent="0.25">
      <c r="A50" s="18" t="s">
        <v>48</v>
      </c>
      <c r="B50" s="28">
        <v>1000</v>
      </c>
      <c r="C50" s="28" t="s">
        <v>51</v>
      </c>
      <c r="D50" s="28" t="s">
        <v>44</v>
      </c>
      <c r="E50" s="34">
        <v>13</v>
      </c>
      <c r="F50" s="64" t="s">
        <v>52</v>
      </c>
      <c r="G50" s="64"/>
      <c r="H50" s="29">
        <f>'[1]Din Jun'!E18-'[1]Din Jun'!I18</f>
        <v>414000000</v>
      </c>
      <c r="I50" s="29">
        <f>'[1]Din Jun'!F18</f>
        <v>414000000</v>
      </c>
      <c r="K50" s="29">
        <f>'[1]Din Jun'!H18</f>
        <v>0</v>
      </c>
      <c r="L50" s="22"/>
    </row>
    <row r="51" spans="1:13" ht="30.75" customHeight="1" x14ac:dyDescent="0.25">
      <c r="A51" s="18" t="s">
        <v>48</v>
      </c>
      <c r="B51" s="28">
        <v>1000</v>
      </c>
      <c r="C51" s="28" t="s">
        <v>53</v>
      </c>
      <c r="D51" s="28" t="s">
        <v>44</v>
      </c>
      <c r="E51" s="34">
        <v>13</v>
      </c>
      <c r="F51" s="64" t="s">
        <v>54</v>
      </c>
      <c r="G51" s="64"/>
      <c r="H51" s="29">
        <f>'[1]Din Jun'!E19-'[1]Din Jun'!I19</f>
        <v>2586000000</v>
      </c>
      <c r="I51" s="29">
        <f>'[1]Din Jun'!F19</f>
        <v>0</v>
      </c>
      <c r="K51" s="29">
        <f>'[1]Din Jun'!H19</f>
        <v>0</v>
      </c>
      <c r="L51" s="22"/>
    </row>
    <row r="52" spans="1:13" s="12" customFormat="1" x14ac:dyDescent="0.25">
      <c r="A52" s="33"/>
      <c r="B52" s="33"/>
      <c r="C52" s="33"/>
      <c r="D52" s="33"/>
      <c r="E52" s="51"/>
      <c r="F52" s="2"/>
      <c r="G52" s="2"/>
      <c r="H52" s="36"/>
      <c r="I52" s="36"/>
      <c r="J52" s="4"/>
      <c r="K52" s="36"/>
      <c r="L52" s="5"/>
      <c r="M52" s="55"/>
    </row>
    <row r="53" spans="1:13" s="12" customFormat="1" x14ac:dyDescent="0.25">
      <c r="A53" s="33"/>
      <c r="B53" s="33"/>
      <c r="C53" s="33"/>
      <c r="D53" s="33"/>
      <c r="E53" s="51"/>
      <c r="F53" s="52" t="s">
        <v>55</v>
      </c>
      <c r="G53" s="53"/>
      <c r="H53" s="48">
        <f t="shared" ref="H53:L53" si="1">+H47</f>
        <v>3000000000</v>
      </c>
      <c r="I53" s="48">
        <f t="shared" si="1"/>
        <v>414000000</v>
      </c>
      <c r="J53" s="49">
        <f t="shared" si="1"/>
        <v>0.13800000000000001</v>
      </c>
      <c r="K53" s="48">
        <f t="shared" si="1"/>
        <v>0</v>
      </c>
      <c r="L53" s="54">
        <f t="shared" si="1"/>
        <v>0</v>
      </c>
      <c r="M53" s="55"/>
    </row>
    <row r="54" spans="1:13" s="12" customFormat="1" x14ac:dyDescent="0.25">
      <c r="A54" s="33"/>
      <c r="B54" s="33"/>
      <c r="C54" s="33"/>
      <c r="D54" s="33"/>
      <c r="E54" s="11"/>
      <c r="F54" s="2"/>
      <c r="G54" s="2"/>
      <c r="H54" s="2"/>
      <c r="I54" s="2"/>
      <c r="J54" s="5"/>
      <c r="K54" s="2"/>
      <c r="L54" s="5"/>
      <c r="M54" s="55"/>
    </row>
    <row r="55" spans="1:13" x14ac:dyDescent="0.25">
      <c r="A55" s="33"/>
      <c r="B55" s="33"/>
      <c r="C55" s="33"/>
      <c r="D55" s="33"/>
      <c r="E55" s="11"/>
      <c r="J55" s="5"/>
    </row>
    <row r="56" spans="1:13" x14ac:dyDescent="0.25">
      <c r="A56" s="56" t="s">
        <v>56</v>
      </c>
      <c r="B56" s="33"/>
      <c r="C56" s="33"/>
      <c r="D56" s="33"/>
      <c r="E56" s="11"/>
      <c r="J56" s="5"/>
    </row>
    <row r="57" spans="1:13" x14ac:dyDescent="0.25">
      <c r="A57" s="56" t="s">
        <v>57</v>
      </c>
      <c r="B57" s="33"/>
      <c r="C57" s="33"/>
      <c r="D57" s="33"/>
      <c r="E57" s="11"/>
    </row>
    <row r="58" spans="1:13" x14ac:dyDescent="0.25">
      <c r="A58" s="56"/>
      <c r="B58" s="33"/>
      <c r="C58" s="33"/>
      <c r="D58" s="33"/>
      <c r="E58" s="11"/>
    </row>
    <row r="59" spans="1:13" x14ac:dyDescent="0.25">
      <c r="A59" s="33"/>
      <c r="B59" s="33"/>
      <c r="C59" s="33"/>
      <c r="D59" s="33"/>
      <c r="E59" s="11"/>
    </row>
    <row r="60" spans="1:13" x14ac:dyDescent="0.25">
      <c r="A60" s="33"/>
      <c r="B60" s="33"/>
      <c r="C60" s="33"/>
      <c r="D60" s="33"/>
      <c r="E60" s="11"/>
    </row>
    <row r="61" spans="1:13" x14ac:dyDescent="0.25">
      <c r="A61" s="33"/>
      <c r="B61" s="33"/>
      <c r="C61" s="33"/>
      <c r="D61" s="33"/>
      <c r="E61" s="11"/>
    </row>
    <row r="62" spans="1:13" x14ac:dyDescent="0.25">
      <c r="A62" s="33"/>
      <c r="B62" s="33"/>
      <c r="C62" s="33"/>
      <c r="D62" s="33"/>
      <c r="E62" s="11"/>
    </row>
    <row r="63" spans="1:13" x14ac:dyDescent="0.25">
      <c r="A63" s="33"/>
      <c r="B63" s="33"/>
      <c r="C63" s="33"/>
      <c r="D63" s="33"/>
      <c r="E63" s="11"/>
    </row>
    <row r="64" spans="1:13" x14ac:dyDescent="0.25">
      <c r="A64" s="33"/>
      <c r="B64" s="33"/>
      <c r="C64" s="33"/>
      <c r="D64" s="33"/>
      <c r="E64" s="11"/>
    </row>
    <row r="65" spans="1:5" x14ac:dyDescent="0.25">
      <c r="A65" s="33"/>
      <c r="B65" s="33"/>
      <c r="C65" s="33"/>
      <c r="D65" s="33"/>
      <c r="E65" s="11"/>
    </row>
    <row r="66" spans="1:5" x14ac:dyDescent="0.25">
      <c r="A66" s="33"/>
      <c r="B66" s="33"/>
      <c r="C66" s="33"/>
      <c r="D66" s="33"/>
      <c r="E66" s="11"/>
    </row>
    <row r="67" spans="1:5" x14ac:dyDescent="0.25">
      <c r="A67" s="57"/>
      <c r="B67" s="57"/>
      <c r="C67" s="57"/>
      <c r="D67" s="57"/>
    </row>
    <row r="68" spans="1:5" x14ac:dyDescent="0.25">
      <c r="A68" s="57"/>
      <c r="B68" s="57"/>
      <c r="C68" s="57"/>
      <c r="D68" s="57"/>
    </row>
    <row r="69" spans="1:5" x14ac:dyDescent="0.25">
      <c r="A69" s="57"/>
      <c r="B69" s="57"/>
      <c r="C69" s="57"/>
      <c r="D69" s="57"/>
    </row>
  </sheetData>
  <mergeCells count="26">
    <mergeCell ref="F50:G50"/>
    <mergeCell ref="F51:G51"/>
    <mergeCell ref="F38:G38"/>
    <mergeCell ref="F41:G41"/>
    <mergeCell ref="F42:G42"/>
    <mergeCell ref="F43:G43"/>
    <mergeCell ref="F48:G48"/>
    <mergeCell ref="F49:G49"/>
    <mergeCell ref="F34:G34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1:G31"/>
    <mergeCell ref="F15:G15"/>
    <mergeCell ref="A2:L2"/>
    <mergeCell ref="A3:L3"/>
    <mergeCell ref="A5:L5"/>
    <mergeCell ref="A6:L6"/>
    <mergeCell ref="F8:G8"/>
  </mergeCells>
  <printOptions horizontalCentered="1"/>
  <pageMargins left="0.70866141732283472" right="0.54" top="0.39" bottom="0.24" header="0.31496062992125984" footer="0.16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Junio</MES>
    <A_x00f1_o xmlns="7a134c39-333c-4b73-9c61-d3c5e2872a01">2022</A_x00f1_o>
    <_dlc_DocId xmlns="6e2a57a2-9d48-4009-82e5-3fe89fb6c543">3CFCSSYJ6V66-34-195</_dlc_DocId>
    <_dlc_DocIdUrl xmlns="6e2a57a2-9d48-4009-82e5-3fe89fb6c543">
      <Url>https://pruportal.reincorporacion.gov.co/es/agencia/_layouts/15/DocIdRedir.aspx?ID=3CFCSSYJ6V66-34-195</Url>
      <Description>3CFCSSYJ6V66-34-195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82DB9-4755-4C0D-923C-B1BD743BA5A6}"/>
</file>

<file path=customXml/itemProps2.xml><?xml version="1.0" encoding="utf-8"?>
<ds:datastoreItem xmlns:ds="http://schemas.openxmlformats.org/officeDocument/2006/customXml" ds:itemID="{AD37EE47-1BE2-4345-AC80-B2AD28010528}"/>
</file>

<file path=customXml/itemProps3.xml><?xml version="1.0" encoding="utf-8"?>
<ds:datastoreItem xmlns:ds="http://schemas.openxmlformats.org/officeDocument/2006/customXml" ds:itemID="{E882B2FC-074F-4EAB-9F34-E767A1AA2DD2}"/>
</file>

<file path=customXml/itemProps4.xml><?xml version="1.0" encoding="utf-8"?>
<ds:datastoreItem xmlns:ds="http://schemas.openxmlformats.org/officeDocument/2006/customXml" ds:itemID="{C4B1E934-EA2C-4669-98D8-4B8BEC32B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Jun</vt:lpstr>
      <vt:lpstr>'Publicar Jun'!Área_de_impresión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Junio</dc:title>
  <dc:creator>Claudia Milena Perez Pintor</dc:creator>
  <cp:lastModifiedBy>Nancy Stella Guerra Soler</cp:lastModifiedBy>
  <dcterms:created xsi:type="dcterms:W3CDTF">2022-03-03T16:25:44Z</dcterms:created>
  <dcterms:modified xsi:type="dcterms:W3CDTF">2022-07-06T16:52:21Z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58251855-9021-4936-ab44-32649025e704</vt:lpwstr>
  </property>
</Properties>
</file>