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ONTROL_INTERNO\INFORMES PLANES DE MEJORAMIENTO\SEGUIMIENTO PLAN MEJORA AGN TI 2019\Seguimiento_PMA_ IV Trimiestre_Diciembre 2019\"/>
    </mc:Choice>
  </mc:AlternateContent>
  <bookViews>
    <workbookView xWindow="0" yWindow="0" windowWidth="20490" windowHeight="7620"/>
  </bookViews>
  <sheets>
    <sheet name="PMA" sheetId="1" r:id="rId1"/>
    <sheet name="Instructivo PMA" sheetId="4" state="hidden" r:id="rId2"/>
  </sheets>
  <definedNames>
    <definedName name="_xlnm.Print_Area" localSheetId="0">PMA!$A$1:$O$24</definedName>
    <definedName name="_xlnm.Print_Titles" localSheetId="0">PMA!$6:$8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F22" i="1"/>
  <c r="I13" i="1" l="1"/>
  <c r="L11" i="1" l="1"/>
  <c r="F18" i="1"/>
  <c r="I11" i="1" l="1"/>
  <c r="I12" i="1"/>
  <c r="I14" i="1"/>
  <c r="I15" i="1"/>
  <c r="I16" i="1"/>
  <c r="I17" i="1"/>
  <c r="I9" i="1"/>
  <c r="F23" i="1" l="1"/>
  <c r="F21" i="1"/>
  <c r="F19" i="1"/>
  <c r="E24" i="1" l="1"/>
</calcChain>
</file>

<file path=xl/sharedStrings.xml><?xml version="1.0" encoding="utf-8"?>
<sst xmlns="http://schemas.openxmlformats.org/spreadsheetml/2006/main" count="121" uniqueCount="110">
  <si>
    <t xml:space="preserve">Entidad: </t>
  </si>
  <si>
    <t xml:space="preserve">NIT: </t>
  </si>
  <si>
    <t xml:space="preserve">Representante Legal: </t>
  </si>
  <si>
    <t xml:space="preserve">Fecha de iniciación: </t>
  </si>
  <si>
    <t>Fecha de finalización:</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</si>
  <si>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</si>
  <si>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</si>
  <si>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</si>
  <si>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</si>
  <si>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</si>
  <si>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</si>
  <si>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</si>
  <si>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</si>
  <si>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</si>
  <si>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</si>
  <si>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</si>
  <si>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</si>
  <si>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INICIO</t>
  </si>
  <si>
    <t>FINALIZACIÓN</t>
  </si>
  <si>
    <t>AVANCE DEL PLAN DE CUMPLIMIENTO (ACCIONES)</t>
  </si>
  <si>
    <t>Acción 1</t>
  </si>
  <si>
    <t>Acción 2</t>
  </si>
  <si>
    <t>Acción 3</t>
  </si>
  <si>
    <t>Acción 4</t>
  </si>
  <si>
    <t>Acción 5</t>
  </si>
  <si>
    <t>Acción 6</t>
  </si>
  <si>
    <t>CUMPLIMIENTO DEL PLAN DE MEJORAMIENTO</t>
  </si>
  <si>
    <t>sobre 100%</t>
  </si>
  <si>
    <t>Plan de Mejoramiento</t>
  </si>
  <si>
    <t>N°. DE ACCIÓN</t>
  </si>
  <si>
    <t>Establecer  el / los objetivos según el número de acciones que permitan subsanar el hallazgo</t>
  </si>
  <si>
    <t>No. TAREA</t>
  </si>
  <si>
    <t>T1</t>
  </si>
  <si>
    <t>T2</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</si>
  <si>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</si>
  <si>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</si>
  <si>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</si>
  <si>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</si>
  <si>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</si>
  <si>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</si>
  <si>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</si>
  <si>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</si>
  <si>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</si>
  <si>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</si>
  <si>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</si>
  <si>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</si>
  <si>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</si>
  <si>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</si>
  <si>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</si>
  <si>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</si>
  <si>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</si>
  <si>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</si>
  <si>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</si>
  <si>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</si>
  <si>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</si>
  <si>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</si>
  <si>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</si>
  <si>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</si>
  <si>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</si>
  <si>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 xml:space="preserve"> </t>
  </si>
  <si>
    <t>900477169-8</t>
  </si>
  <si>
    <t>Remitir la Tabla de Retención Documental con sus respectivos anexos al Archivo General de La Nación para su correspondiente convalidación</t>
  </si>
  <si>
    <t>Realizar los respectivos ajustes a la Tabla de Retención Documental de acuerdo a lo indicado por el Archivo General de la Nación- AGN para su posterior envío y convalidación</t>
  </si>
  <si>
    <t>Elaborar, oficializar y socializar el acto administrativo  mediante el cual se adopte el Programa de Gestión Documental- PGD</t>
  </si>
  <si>
    <t>El grupo de Gestión Documental a través de la Secretaría General deberá emitir un acto administrativo que adopte en la ARN el PGD.</t>
  </si>
  <si>
    <t>Acto administrativo de adopción del Programa de Gestión Documental</t>
  </si>
  <si>
    <t>Actualizar y hacer seguimiento a los inventarios documentales institucionales en el Formato Único de Inventario Documental- FUID.</t>
  </si>
  <si>
    <t>Los archivos de gestión deben actualizar sus inventarios documentales en el formato FUID conforme a la información que custodian, según los lineamientos del Grupo de Gestión Documental.</t>
  </si>
  <si>
    <t>Inventarios documentales actualizados</t>
  </si>
  <si>
    <r>
      <rPr>
        <b/>
        <sz val="10"/>
        <rFont val="Arial"/>
        <family val="2"/>
      </rPr>
      <t>Conformación de los Archivos Públicos</t>
    </r>
    <r>
      <rPr>
        <sz val="10"/>
        <rFont val="Arial"/>
        <family val="2"/>
      </rPr>
      <t xml:space="preserve">
La Agencia Colombiana para la Reintegración de Personas y Grupos Alzados en Armas- ACR no ha elaborado, aprobado, implementado las Tablas de Valoración Documental.
(La entidad no cuenta con Tablas de Valoración Documental,  mediante las cuales pueda organizar sus fondos documentales acumulados)</t>
    </r>
  </si>
  <si>
    <t>Elaborar proyecto de intervención de fondos documentales acumulados y elaboración de Tablas de Valoración Documental- TVD
Ejecutar proyecto de intervención de fondos documentales</t>
  </si>
  <si>
    <t>Evaluar la documentación del fondo acumulado para identificar la normativa técnica, legal e instrumentos archivistas requeridos para formular el proyecto.</t>
  </si>
  <si>
    <t>Intervención de los fondos acumulados documentales a partir de la elaboración y aprobación de los instrumentos archivísticos establecidos en el proyecto.</t>
  </si>
  <si>
    <t>Proyecto de intervención de fondos documentales acumulados</t>
  </si>
  <si>
    <t>Aplicación Proyecto de intervención de fondos documentales acumulados</t>
  </si>
  <si>
    <r>
      <rPr>
        <b/>
        <sz val="10"/>
        <rFont val="Arial"/>
        <family val="2"/>
      </rPr>
      <t>Organización de los Archivos de gestión:</t>
    </r>
    <r>
      <rPr>
        <sz val="10"/>
        <rFont val="Arial"/>
        <family val="2"/>
      </rPr>
      <t xml:space="preserve">
Se concluye en la presente visita de vigilancia que frente a los hallazgos Nº 3 y 9 del PMA de la ACR, no se culminaron las actividades programadas.
La Agencia Colombiana para la Reintegración de Personas y Grupos Alzados en Armas- ACR da continuidad a los aspectos en cumplimiento a la totalidad de los criterios de organización de los archivos de gestión, según la normatividad relacionada: ordenación, foliación, hoja control, control préstamos de documentos e integridad física de los documentos.
(La organización de los archivos de gestión de la Entidad, no  cuenta con la totalidad de los criterios de organización como foliación, inserción de hoja control y transferencias documentales, según los lineamientos del Grupo de Gestión Documental.)</t>
    </r>
  </si>
  <si>
    <t>Aplicar en los archivos de gestión los criterios de organización documental  y realizar seguimientos al cumplimiento de los lineamientos establecidos por el Archivo General de la Nación.</t>
  </si>
  <si>
    <t>Cronograma de Seguimientos para verificar el estado de organización de los archivos institucionales por vigencia
Seguimientos de verificación del estado de organización de los archivos institucionales</t>
  </si>
  <si>
    <t>Organizar las Historias Laborales de acuerdo a los lineamientos establecidos por el Archivo General de la Nación y el Grupo de Gestión Documental.
Realizar seguimiento al estado de organización documental de la Subserie documental Historias Laborales, de acuerdo con el cronograma definido para cada anualidad.</t>
  </si>
  <si>
    <t xml:space="preserve">El Grupo de Talento Humano deberá garantizar la integridad de las historias laborales mediante la aplicación de criterios como foliación, actualización de los expedientes, inserción de testigos documentales y dar continuidad a los procesos técnicos archivísticos como clasificación, ordenación y descripción documental. </t>
  </si>
  <si>
    <t>El Grupo de Gestión Documental debe realizar seguimiento para verificar el estado de organización de las Historias Laborales.</t>
  </si>
  <si>
    <t>Historias Laborales Organizadas</t>
  </si>
  <si>
    <t>Seguimiento a la organización de Historias Laborales,</t>
  </si>
  <si>
    <t>CIRCULAR222017PGD.pdf</t>
  </si>
  <si>
    <t>Organización de Historias Laborales
Se concluye en la presente visita de vigilancia que frente a los hallazgos Nº 10 del PMA de la ACR, no se culminaron las actividades programadas.
La Entidad no ha aplicado los criterios de organización y control a la totalidad de la Subserie documental Historias Laborales activas e Inactivas.</t>
  </si>
  <si>
    <r>
      <rPr>
        <b/>
        <sz val="10"/>
        <rFont val="Arial"/>
        <family val="2"/>
      </rPr>
      <t>Programa de Gestión Documental- PGD.</t>
    </r>
    <r>
      <rPr>
        <sz val="10"/>
        <rFont val="Arial"/>
        <family val="2"/>
      </rPr>
      <t xml:space="preserve">
Se concluye en la presente visita de vigilancia que frente al hallazgo Nº 2 del PMA de la ACR, se culminaron las actividades programadas, aclarando que no son suficientes para subsanar el presunto incumplimiento.
La Agencia Colombiana para la Reintegración de Personas y Grupos Alzados en Armas- ACR da continuidad al proceso de aprobación del Programa de Gestión Documental.
(No existe evidencia del acta de comité de archivo, ni acto administrativo mediante el cual se adopte el Programa de Gestión Documental- PGD.)</t>
    </r>
  </si>
  <si>
    <t>Agencia para la Reincorporación y la Normalización ARN</t>
  </si>
  <si>
    <t>Andrés Felipe Stapper Segrera - Director General</t>
  </si>
  <si>
    <t>Grupo de Gestión Documental
Sandra Mayerly Avendaño Blanco</t>
  </si>
  <si>
    <t>Tabla de Retención Documental entregada al  AGN para convalidación</t>
  </si>
  <si>
    <r>
      <rPr>
        <b/>
        <sz val="10"/>
        <rFont val="Arial"/>
        <family val="2"/>
      </rPr>
      <t>Tabla de Retención Documental y Cuadros de Clasificación Documental</t>
    </r>
    <r>
      <rPr>
        <sz val="10"/>
        <rFont val="Arial"/>
        <family val="2"/>
      </rPr>
      <t xml:space="preserve">
Se concluye en la presente visita de vigilancia que frente al hallazgo Nº 1 del PMA de la ACR, se culminaron las actividades programadas, pero éstas no fueron suficientes para subsanar el presunto incumplimiento.
La Agencia Colombiana para la Reintegración de Personas y Grupos Alzados en Armas- ACR se encuentra en proceso de convalidación de las Tablas de Retención Documental (TRD).
(La Tabla de Retención Documental no se encuentra convalidada por parte del Archivo General de la Nación.)</t>
    </r>
  </si>
  <si>
    <t>Proyecto_FDA_v02
DIAGNOSTICO _FDA_V02_DEFINITIVO
CUADRO DE CLASIFICACIÓN DOCUMENTAL _V01
MEMORIA DESCRIPTIVA CUADROS DE CLASIFICACIÓN</t>
  </si>
  <si>
    <t>Responsable del Proceso:</t>
  </si>
  <si>
    <t>Se terminaron las actividades pendientes que se registraron en el avance del tercer trimestre de 2019; por lo tanto durante el cuarto trimestre de la Vigencia 2019, se ajustaron las valoraciones primarias de las series y subseries documentales de la TRD: a) Dirección General, b) Grupo de Comunicaciones Internas; d) Grupo de Comunicaciones Externas; e) Grupo de Cooperación y Relaciones Internacionales; f) Grupo de Alianzas Estratégicas; g) Grupo de Control Interno de Gestión; h) Oficina Asesora de Planeación; i) Grupo de Sistema de Gestión Integral; j) Grupo de Planes, Programas y Proyectos; k) Grupo de Normativa y Conceptos; l) Oficina de Tecnologías de la Información; m) Grupo de Sistemas de la Información; n) Grupo de Diseño; o) Subdirección de Seguimiento; p) Grupo de Análisis del Proceso de Reintegración; q) Secretaria General; r) Grupo de Administración del Talento Humano; s) Grupo de Desarrollo del Talento Humano; t) Grupo de Administración de Salarios y Prestaciones; u) Grupo de Gestión de Procesos; v) Grupo de Gestión de Contratación Directa y Mínima Cuantía; w) Grupo de Estudios Previos; x) Grupo de Atención al Ciudadano; y)  Subdirección Administrativa y Financiera; z) Grupo de Presupuesto; aa) Grupo de Pagaduría; ab) Grupo de Contabilidad; ac) Grupo de Gestión Administrativa; ad) Grupo de Gestión Documental; y, ae) Grupo de Almacén e Inventarios. 
Se efectuó el ajuste final al Cuadro de Clasificación Documental basado en los resultados del Proceso de Valoración Primaria consignada en la TRD.
Durante el  mes de diciembre de la Vigencia 2019, por medio del Oficio de N° OFI19-035261 se radicaron en el AGN las TRD de la ARN con el fin de iniciar el proceso de convalidación. Al respecto se agregan los siguientes anexos:
- Memoria Descriptiva Elaboración de la TRD
- Tabla de Retención Documental TRD
- Cuadro de Clasificación Documental (CCD)
- Acta del Comité Institucional de Desarrollo Administrativo aprobando la TRD</t>
  </si>
  <si>
    <t>Jorge Ignacio Álvarez López  - Subdirector Administrativo</t>
  </si>
  <si>
    <t xml:space="preserve">Grupo de Gestión Documental
Jorge Ignacio Álvarez López </t>
  </si>
  <si>
    <t>Grupo de Talento Humano
Mónica Bernal Vanegas</t>
  </si>
  <si>
    <t>El proyecto de intervención de fondos documentales acumulados ya se encuentra aprobado mediante acta de Comité de Gestión y Desempeño N° 11 del 27 de diciembre de 2018.</t>
  </si>
  <si>
    <t>Para el cuarto trimestre de la Vigencia 2019 y, conforme a las etapas que menciona el Acuerdo N° 002 de 2004, se continúan realizando los ajustes necesarios al Inventario Documental en cuanto a la estandarización de los nombres y/o asuntos documentales identificando, de esta manera, las Series y Subseries Transversales y Misionales que tiene el FDA teniendo en cuenta las TRD actuales; estos son un punto de partida para su estructuración y para las que se encuentran normalizadas en el Banco Terminológico del AGN. 
De la misma manera, se está realizando la corrección ortográfica y gramatical a la integridad de los registros allí presentados que equivalen a 33.866; ya que se identificaron errores significativos de digitación y conceptualización. 
Por otra parte, se realizó la actualización de los Instrumentos Archivísticos (Diagnostico _FDA y Proyecto de construcción, validación y ejecución de la TVD), lo anterior debido a que el Fondo Documental Acumulado tuvo algunos cambios en cuanto a su volumetría.
Asimismo, se elaboraron los cuadros de clasificación en donde se encuentran reflejados las series y subseries de acuerdo con los periodos verificados por el historiador. 
Finalmente, se realizó memoria descriptiva donde se reflejan las series, periodos y organigramas plasmados en el cuadro de clasificación.</t>
  </si>
  <si>
    <t xml:space="preserve">El acta fue enviada al AGN en el avance realizado en el  tercer trimestre de la Vigencia 2019. </t>
  </si>
  <si>
    <t>Informe de calidad de organización y evidencia fotográfica.</t>
  </si>
  <si>
    <t>01_CCD_ACR
01_TRD_ACR
03_Anexo1_CODIFICA_TRD_ACR
04_Anexo2_AnalisisFuncional_ACR
05_Memoria_Descriptiva_TRD
OFI19-035261 –oficio de Radicación de las TRD</t>
  </si>
  <si>
    <t>Para el mes de diciembre de la Vigencia 2019 se solicitó el cierre de esta acción; este fue aprobado teniendo en cuenta que se realizaron las siguientes actividades para dar cumplimiento a la actividad establecida así: 
* Se realizó base de datos de actos administrativos, por funcionario, de las Vigencias 2012 a 2019. 
* Se realizó la reorganización de los documentos que son requisito en el proceso de vinculación de acuerdo al formato implementado por Gestión Documental.
* Se tomaron copias ampliadas de la totalidad de cedulas;  libretas militares y tarjetas profesionales. En el mismo orden de ideas, se realizó su respectiva inserción en cada historia laboral.
* Se organizó cronológicamente cada historia laboral, uniendo cada tipología documental con su respectivo anexo.
* Se depuraron 731 folios que se encontraban con duplicidad o que no hacían parte de la historia laboral intervenida.
* Los documentos que fueron hallados en las historias laborales y que no hacían parte de esta se reubicaron adecuadamente.
* Con la base de datos de resoluciones por funcionario se realizó la verificación del contenido de cada historia laboral; asimismo, se realizó la impresión e inserción de 1.600 actos administrativos faltantes.
* Se realizó la organización e inserción cronológica a cada historia laboral de 5.567 folios de permisos correspondientes al periodo comprendido entre las Vigencias 2012 a 2019.
* Se realizó la inserción de 498 folios de resoluciones de la CNSC a cada historia laboral que había ingresado por el proceso del concurso.
* Se realizó la inserción de las certificaciones de cursos realizados por los funcionarios durante la Vigencia 2019 entregados por parte del Grupo de Desarrollo.
* Se realizó rotulación de carpetas, cajas y estantería.
* Se borraron y foliaron (según orientación de cada documento) las historias laborales (200 folios por carpeta); igualmente, las carpetas que excedían dicho número de folios se reorganizaron para crear nuevas.
* Se realizó hoja control a cada carpeta según la descripción de la tipología documental que cada una contenía; igualmente, se conserva una copia de cada una de estas en formato digital para su respectiva actualización.
* Se actualizaron la totalidad de los inventarios con nombres; números de cédula; fechas extremas; cantidad de folios por carpeta; posición de carpeta dentro de la caja y numero correlativo. Los documentos en la carpeta compartida corresponden a los inventarios actualizados (a fecha 19 de diciembre de 2019)
* El total de historias laborales a intervenir por parte del Grupo de Talento Humano era de 422 (correspondientes a 608 carpetas), las cuales fueron organizadas adecuadamente y se encuentran registradas en los inventarios previamente mencionados.
* El total de historias laborales a intervenir por parte del Grupo de Gestión Documental era de 437 (correspondientes a 635 carpetas); las mismas fueron intervenidas adecuadamente y se encuentran registradas en los inventarios previamente mencionados.</t>
  </si>
  <si>
    <t>Se emitió el Memorando N°  MEM19-019629 y, adicionalmente,  se realizaron los  seguimientos  de los grupos territoriales: a) ARN Córdoba (Sede Tierralta" ;  b) ARN Antioquia - Choco (Sede Caucasia); c) ARN Pasto; d) ARN Norte de Santander; e) ARN Tolima; f) ARN Alto Magdalena Medio, y, g)  ARN Cesar; por otra parte, se cuentan con los inventarios documentales actualizados a 31 de diciembre de la Vigencia 2019.      
De igual manera, el Grupo de Gestión Documental seguirá realizando cada año el cronograma de seguimiento para verificar el estado de organización de los archivos de gestión de la Agencia.</t>
  </si>
  <si>
    <t>El Grupo de Gestión Documental, durante el mes de diciembre de la Vigencia 2019, realizó el seguimiento a la calidad y organización de las historias laborales con una muestra del 20% sobre el 100% de  los expedientes (Carrera administrativa; libre nombramiento y remoción; provisionales y retirados),  encontrando que se están aplicando las normas archivistas correspondientes a las historias laborales de la ARN.
De igual manera, el Grupo de Gestión Documental seguirá realizando cada año el cronograma de seguimiento para verificar el estado de organización de las historias laborales  de la Agencia.</t>
  </si>
  <si>
    <t>Formato de verificación y seguimiento a la implementación de TRD;  a) ARN Córdoba (Sede Tierralta" ;  b) ARN Antioquia - Choco (Sede Caucasia); c) ARN Pasto; d) ARN Norte de Santander; e) ARN Tolima; f) ARN Alto Magdalena Medio, y, g)  ARN Cesar.    Adicionalmente se anexan lo seguimientos enviados en el último trimestre de todas las dependencias de la sede central y Grupos Territoriales, para que se peuda verificar el cumplimiento al 100% de la acción.</t>
  </si>
  <si>
    <t xml:space="preserve">1. Carpeta FUID HISTORIAS LABORALES con:
FUID CARRERA ADMINISTRATIVA; FUID LIBRE NOMBRAMIENTO; FUID PROVISIONAL; FUID RETIRADOS; FUID CARRERA ADMINISTRATIVA
2. Carpeta H6 ACCION 2 Evidencia fotográfica
3,  Carpeta  H6 ACCION 2 Informe de Calidad
</t>
  </si>
  <si>
    <r>
      <rPr>
        <b/>
        <sz val="10"/>
        <rFont val="Arial"/>
        <family val="2"/>
      </rPr>
      <t>Inventario Único Documental- FUID</t>
    </r>
    <r>
      <rPr>
        <sz val="10"/>
        <rFont val="Arial"/>
        <family val="2"/>
      </rPr>
      <t xml:space="preserve">
Se concluye en la presente visita de vigilancia que frente a los hallazgos Nº 4 y 5 del PMA de la ACR, no se culminaron las actividades programadas.
La Agencia Colombiana para la Reintegración de Personas y Grupos Alzados en Armas- ACR, actualmente da continuidad al proceso a fin de cubrir la totalidad de los inventarios documentales, en cumplimiento del articulo 26 de la Ley 594 de 2000 y el Acuerdo 042 de 2002.
(La totalidad de inventarios documentales no se encuentran actualizados.)</t>
    </r>
  </si>
  <si>
    <t>Memorandos N° MEM19-019625 y N°  MEM19-019629
 Se anexa FUID de la ARN  Magdalena - Guajira (Sede Riohacha).   
Se anexan también los FUID reportados en el tercer trimestre para seguir la trazabilidad de la ejecucIón de la acción.</t>
  </si>
  <si>
    <r>
      <t>De acuerdo con el avance del trimestre anterior, se emitió el  Memorando N° MEM19-019625 y MEM19-019629, con el fin de realizar los seguimientos y verificaciones a los inventarios documentales  de los grupos territoriales  y dependencias de la Sede Central que estaban pendientes en los años 2017 y 2018, de lo cual se tiene: ARN  Magdalena - Guajira (Sede Riohacha),  por tanto se cuenta con el 100% los FUID de Grupos Territoriales.
Quedando pendiente para el mes de febrero de 2020, los FUID de las dependencias a) Despacho del Director General; b) Dirección Programática de Reintegración; c) Grupo de Articulación Territorial; d) Grupo de Desarrollo del Talento Humano; y, e) Grupo de Administración de Salarios y Prestaciones.</t>
    </r>
    <r>
      <rPr>
        <sz val="10"/>
        <color rgb="FFFF0000"/>
        <rFont val="Arial"/>
        <family val="2"/>
      </rPr>
      <t xml:space="preserve"> 
</t>
    </r>
    <r>
      <rPr>
        <sz val="10"/>
        <rFont val="Arial"/>
        <family val="2"/>
      </rPr>
      <t>En este punto es importante aclarar que, a la fecha, se continua con la elaboración y actualización de las FUID de la Sede Central y  de todos los Grupos Territoriales en lo correspondiente a la Vigencia 2019 con el fin de mantener al día los archivos de gestión de la Agencia.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</si>
</sst>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b/>
      <sz val="10"/>
      <name val="Arial"/>
      <family val="2"/>
    </font>
    <font>
      <b/>
      <sz val="11"/>
      <color theme="1"/>
      <name val="Calibri"/>
      <family val="2"/>
      <scheme val="minor"/>
    </font>
    <font>
      <b/>
      <sz val="12"/>
      <name val="Arial"/>
      <family val="2"/>
    </font>
    <font>
      <sz val="12"/>
      <name val="Arial"/>
      <family val="2"/>
    </font>
    <font>
      <sz val="12"/>
      <color theme="1"/>
      <name val="Calibri"/>
      <family val="2"/>
      <scheme val="minor"/>
    </font>
    <font>
      <b/>
      <sz val="15"/>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1" fontId="1" fillId="2" borderId="0" xfId="0" applyNumberFormat="1" applyFont="1" applyFill="1" applyBorder="1" applyAlignment="1">
      <alignment horizontal="center" vertical="top" wrapText="1"/>
    </xf>
    <xf numFmtId="0" fontId="0" fillId="2" borderId="0" xfId="0" applyFill="1" applyAlignment="1">
      <alignment wrapText="1"/>
    </xf>
    <xf numFmtId="0" fontId="0" fillId="2" borderId="0" xfId="0" applyFill="1"/>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xf>
    <xf numFmtId="1" fontId="1" fillId="2" borderId="4"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9" fontId="1" fillId="2" borderId="4" xfId="0" applyNumberFormat="1" applyFont="1" applyFill="1" applyBorder="1" applyAlignment="1">
      <alignment horizontal="center" vertical="center" wrapText="1"/>
    </xf>
    <xf numFmtId="0" fontId="1" fillId="2" borderId="0" xfId="0" applyFont="1" applyFill="1" applyAlignment="1">
      <alignment horizontal="center"/>
    </xf>
    <xf numFmtId="0" fontId="1" fillId="2" borderId="0" xfId="0" applyFont="1" applyFill="1"/>
    <xf numFmtId="10"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4" xfId="0" applyFont="1" applyFill="1" applyBorder="1" applyAlignment="1">
      <alignment horizontal="justify" vertical="center" wrapText="1"/>
    </xf>
    <xf numFmtId="0" fontId="1" fillId="2" borderId="0" xfId="0" applyFont="1" applyFill="1" applyAlignment="1">
      <alignment horizontal="justify" vertical="center" wrapText="1"/>
    </xf>
    <xf numFmtId="0" fontId="1" fillId="2" borderId="4" xfId="0" applyFont="1" applyFill="1" applyBorder="1" applyAlignment="1" applyProtection="1">
      <alignment horizontal="center" vertical="center" wrapText="1"/>
      <protection locked="0"/>
    </xf>
    <xf numFmtId="10" fontId="2" fillId="2" borderId="4" xfId="0" applyNumberFormat="1" applyFont="1" applyFill="1" applyBorder="1" applyAlignment="1">
      <alignment horizontal="center" vertical="center" wrapText="1"/>
    </xf>
    <xf numFmtId="0" fontId="2" fillId="2" borderId="4" xfId="0" applyFont="1" applyFill="1" applyBorder="1" applyAlignment="1" applyProtection="1">
      <alignment horizontal="center" vertical="center" wrapText="1"/>
      <protection locked="0"/>
    </xf>
    <xf numFmtId="10" fontId="1" fillId="2" borderId="4"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3"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1" fillId="2" borderId="13" xfId="0" applyFont="1" applyFill="1" applyBorder="1" applyAlignment="1">
      <alignment horizontal="justify" vertical="top" wrapText="1"/>
    </xf>
    <xf numFmtId="0" fontId="1" fillId="2" borderId="14" xfId="0" applyFont="1" applyFill="1" applyBorder="1" applyAlignment="1">
      <alignment horizontal="justify" vertical="top" wrapText="1"/>
    </xf>
    <xf numFmtId="10" fontId="1" fillId="2" borderId="13" xfId="0" applyNumberFormat="1" applyFont="1" applyFill="1" applyBorder="1" applyAlignment="1">
      <alignment horizontal="center" vertical="center" wrapText="1"/>
    </xf>
    <xf numFmtId="10" fontId="1" fillId="2" borderId="14"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4" xfId="0" applyFont="1" applyFill="1" applyBorder="1" applyAlignment="1">
      <alignment horizontal="justify" vertical="center" wrapText="1"/>
    </xf>
    <xf numFmtId="0" fontId="4" fillId="2" borderId="4" xfId="0" applyFont="1" applyFill="1" applyBorder="1" applyAlignment="1">
      <alignment horizontal="left"/>
    </xf>
    <xf numFmtId="0" fontId="7" fillId="2" borderId="4"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14" fontId="5" fillId="2" borderId="4" xfId="0" applyNumberFormat="1" applyFont="1" applyFill="1" applyBorder="1" applyAlignment="1">
      <alignment horizontal="left" vertical="center"/>
    </xf>
    <xf numFmtId="0" fontId="4" fillId="2" borderId="4" xfId="0" applyFont="1" applyFill="1" applyBorder="1" applyAlignment="1">
      <alignment horizontal="left" vertical="center"/>
    </xf>
    <xf numFmtId="0" fontId="8" fillId="2" borderId="0" xfId="0" applyFont="1" applyFill="1" applyAlignment="1">
      <alignment horizontal="justify" vertical="center" wrapText="1"/>
    </xf>
    <xf numFmtId="0" fontId="1" fillId="2" borderId="0" xfId="0" applyFont="1" applyFill="1" applyAlignment="1">
      <alignment horizontal="justify" vertical="center" wrapText="1"/>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1" fontId="1" fillId="2" borderId="13" xfId="0" applyNumberFormat="1" applyFont="1" applyFill="1" applyBorder="1" applyAlignment="1">
      <alignment horizontal="center" vertical="center" wrapText="1"/>
    </xf>
    <xf numFmtId="1" fontId="1" fillId="2" borderId="14"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24"/>
  <sheetViews>
    <sheetView showGridLines="0" tabSelected="1" view="pageBreakPreview" topLeftCell="K1" zoomScale="60" zoomScaleNormal="80" zoomScalePageLayoutView="55" workbookViewId="0">
      <selection activeCell="O9" sqref="O9:O10"/>
    </sheetView>
  </sheetViews>
  <sheetFormatPr baseColWidth="10" defaultRowHeight="12.75" x14ac:dyDescent="0.2"/>
  <cols>
    <col min="1" max="1" width="6" style="13" customWidth="1"/>
    <col min="2" max="2" width="54.28515625" style="13" customWidth="1"/>
    <col min="3" max="3" width="9" style="13" customWidth="1"/>
    <col min="4" max="4" width="20" style="13" customWidth="1"/>
    <col min="5" max="5" width="11.140625" style="13" customWidth="1"/>
    <col min="6" max="6" width="26.85546875" style="13" customWidth="1"/>
    <col min="7" max="7" width="11.42578125" style="13"/>
    <col min="8" max="8" width="11.7109375" style="13" customWidth="1"/>
    <col min="9" max="9" width="11.42578125" style="12"/>
    <col min="10" max="10" width="16.28515625" style="12" customWidth="1"/>
    <col min="11" max="11" width="20.85546875" style="13" customWidth="1"/>
    <col min="12" max="12" width="17.140625" style="13" customWidth="1"/>
    <col min="13" max="13" width="92.28515625" style="13" customWidth="1"/>
    <col min="14" max="14" width="21.7109375" style="13" customWidth="1"/>
    <col min="15" max="15" width="37.7109375" style="13" customWidth="1"/>
    <col min="16" max="16384" width="11.42578125" style="13"/>
  </cols>
  <sheetData>
    <row r="3" spans="1:24" ht="15.75" x14ac:dyDescent="0.25">
      <c r="A3" s="43" t="s">
        <v>0</v>
      </c>
      <c r="B3" s="43"/>
      <c r="C3" s="45" t="s">
        <v>86</v>
      </c>
      <c r="D3" s="46"/>
      <c r="E3" s="46"/>
      <c r="F3" s="46"/>
      <c r="G3" s="46"/>
      <c r="H3" s="46"/>
      <c r="I3" s="47"/>
      <c r="J3" s="43" t="s">
        <v>1</v>
      </c>
      <c r="K3" s="43"/>
      <c r="L3" s="45" t="s">
        <v>60</v>
      </c>
      <c r="M3" s="46"/>
      <c r="N3" s="46"/>
      <c r="O3" s="46"/>
    </row>
    <row r="4" spans="1:24" ht="15.75" x14ac:dyDescent="0.25">
      <c r="A4" s="43" t="s">
        <v>2</v>
      </c>
      <c r="B4" s="43"/>
      <c r="C4" s="45" t="s">
        <v>87</v>
      </c>
      <c r="D4" s="46"/>
      <c r="E4" s="46"/>
      <c r="F4" s="46"/>
      <c r="G4" s="46"/>
      <c r="H4" s="46"/>
      <c r="I4" s="47"/>
      <c r="J4" s="51" t="s">
        <v>3</v>
      </c>
      <c r="K4" s="51"/>
      <c r="L4" s="50">
        <v>42836</v>
      </c>
      <c r="M4" s="50"/>
      <c r="N4" s="50"/>
      <c r="O4" s="50"/>
    </row>
    <row r="5" spans="1:24" ht="15.75" x14ac:dyDescent="0.25">
      <c r="A5" s="43" t="s">
        <v>92</v>
      </c>
      <c r="B5" s="43"/>
      <c r="C5" s="45" t="s">
        <v>94</v>
      </c>
      <c r="D5" s="48"/>
      <c r="E5" s="48"/>
      <c r="F5" s="48"/>
      <c r="G5" s="48"/>
      <c r="H5" s="48"/>
      <c r="I5" s="49"/>
      <c r="J5" s="51" t="s">
        <v>4</v>
      </c>
      <c r="K5" s="51"/>
      <c r="L5" s="50">
        <v>43891</v>
      </c>
      <c r="M5" s="50"/>
      <c r="N5" s="50"/>
      <c r="O5" s="50"/>
    </row>
    <row r="6" spans="1:24" ht="26.25" customHeight="1" x14ac:dyDescent="0.2">
      <c r="A6" s="44" t="s">
        <v>28</v>
      </c>
      <c r="B6" s="44"/>
      <c r="C6" s="44"/>
      <c r="D6" s="44"/>
      <c r="E6" s="44"/>
      <c r="F6" s="44"/>
      <c r="G6" s="44"/>
      <c r="H6" s="44"/>
      <c r="I6" s="44"/>
      <c r="J6" s="44"/>
      <c r="K6" s="44"/>
      <c r="L6" s="44"/>
      <c r="M6" s="44"/>
      <c r="N6" s="44"/>
      <c r="O6" s="44"/>
    </row>
    <row r="7" spans="1:24" ht="28.5" customHeight="1" x14ac:dyDescent="0.2">
      <c r="A7" s="21" t="s">
        <v>5</v>
      </c>
      <c r="B7" s="21" t="s">
        <v>6</v>
      </c>
      <c r="C7" s="21" t="s">
        <v>29</v>
      </c>
      <c r="D7" s="21" t="s">
        <v>7</v>
      </c>
      <c r="E7" s="21" t="s">
        <v>31</v>
      </c>
      <c r="F7" s="21" t="s">
        <v>8</v>
      </c>
      <c r="G7" s="21" t="s">
        <v>9</v>
      </c>
      <c r="H7" s="21"/>
      <c r="I7" s="21" t="s">
        <v>10</v>
      </c>
      <c r="J7" s="21" t="s">
        <v>11</v>
      </c>
      <c r="K7" s="21" t="s">
        <v>12</v>
      </c>
      <c r="L7" s="21" t="s">
        <v>13</v>
      </c>
      <c r="M7" s="21" t="s">
        <v>14</v>
      </c>
      <c r="N7" s="21" t="s">
        <v>15</v>
      </c>
      <c r="O7" s="28" t="s">
        <v>16</v>
      </c>
    </row>
    <row r="8" spans="1:24" ht="49.5" customHeight="1" x14ac:dyDescent="0.2">
      <c r="A8" s="21"/>
      <c r="B8" s="21"/>
      <c r="C8" s="21"/>
      <c r="D8" s="21"/>
      <c r="E8" s="21"/>
      <c r="F8" s="21"/>
      <c r="G8" s="16" t="s">
        <v>17</v>
      </c>
      <c r="H8" s="16" t="s">
        <v>18</v>
      </c>
      <c r="I8" s="21"/>
      <c r="J8" s="21"/>
      <c r="K8" s="21"/>
      <c r="L8" s="21"/>
      <c r="M8" s="21"/>
      <c r="N8" s="21"/>
      <c r="O8" s="28"/>
    </row>
    <row r="9" spans="1:24" ht="314.25" customHeight="1" x14ac:dyDescent="0.2">
      <c r="A9" s="23">
        <v>1</v>
      </c>
      <c r="B9" s="23" t="s">
        <v>90</v>
      </c>
      <c r="C9" s="23">
        <v>1</v>
      </c>
      <c r="D9" s="23" t="s">
        <v>61</v>
      </c>
      <c r="E9" s="23" t="s">
        <v>32</v>
      </c>
      <c r="F9" s="26" t="s">
        <v>62</v>
      </c>
      <c r="G9" s="58">
        <v>42948</v>
      </c>
      <c r="H9" s="58">
        <v>43830</v>
      </c>
      <c r="I9" s="56">
        <f>(H9-G9)/7</f>
        <v>126</v>
      </c>
      <c r="J9" s="31">
        <v>1</v>
      </c>
      <c r="K9" s="54" t="s">
        <v>89</v>
      </c>
      <c r="L9" s="31">
        <v>1</v>
      </c>
      <c r="M9" s="29" t="s">
        <v>93</v>
      </c>
      <c r="N9" s="23" t="s">
        <v>95</v>
      </c>
      <c r="O9" s="26" t="s">
        <v>101</v>
      </c>
    </row>
    <row r="10" spans="1:24" ht="42" hidden="1" customHeight="1" x14ac:dyDescent="0.2">
      <c r="A10" s="24"/>
      <c r="B10" s="24"/>
      <c r="C10" s="24"/>
      <c r="D10" s="24"/>
      <c r="E10" s="24"/>
      <c r="F10" s="27"/>
      <c r="G10" s="59"/>
      <c r="H10" s="59"/>
      <c r="I10" s="57"/>
      <c r="J10" s="32"/>
      <c r="K10" s="55"/>
      <c r="L10" s="32"/>
      <c r="M10" s="30"/>
      <c r="N10" s="24"/>
      <c r="O10" s="27"/>
      <c r="Q10" s="52"/>
      <c r="R10" s="53"/>
      <c r="S10" s="53"/>
      <c r="T10" s="53"/>
      <c r="U10" s="53"/>
      <c r="V10" s="53"/>
      <c r="W10" s="53"/>
      <c r="X10" s="53"/>
    </row>
    <row r="11" spans="1:24" ht="22.5" hidden="1" customHeight="1" x14ac:dyDescent="0.2">
      <c r="A11" s="15">
        <v>2</v>
      </c>
      <c r="B11" s="17" t="s">
        <v>85</v>
      </c>
      <c r="C11" s="15">
        <v>2</v>
      </c>
      <c r="D11" s="17" t="s">
        <v>63</v>
      </c>
      <c r="E11" s="15" t="s">
        <v>32</v>
      </c>
      <c r="F11" s="17" t="s">
        <v>64</v>
      </c>
      <c r="G11" s="9">
        <v>42927</v>
      </c>
      <c r="H11" s="9">
        <v>43100</v>
      </c>
      <c r="I11" s="8">
        <f t="shared" ref="I11:I17" si="0">(H11-G11)/7</f>
        <v>24.714285714285715</v>
      </c>
      <c r="J11" s="14">
        <v>1</v>
      </c>
      <c r="K11" s="19" t="s">
        <v>65</v>
      </c>
      <c r="L11" s="14">
        <f>AVERAGE(J11:J11)</f>
        <v>1</v>
      </c>
      <c r="M11" s="17"/>
      <c r="N11" s="17" t="s">
        <v>88</v>
      </c>
      <c r="O11" s="17" t="s">
        <v>83</v>
      </c>
      <c r="Q11" s="18"/>
      <c r="R11" s="18"/>
      <c r="S11" s="18"/>
      <c r="T11" s="18"/>
      <c r="U11" s="18"/>
      <c r="V11" s="18"/>
      <c r="W11" s="18"/>
      <c r="X11" s="18"/>
    </row>
    <row r="12" spans="1:24" ht="285" customHeight="1" x14ac:dyDescent="0.2">
      <c r="A12" s="15">
        <v>3</v>
      </c>
      <c r="B12" s="17" t="s">
        <v>107</v>
      </c>
      <c r="C12" s="15">
        <v>3</v>
      </c>
      <c r="D12" s="17" t="s">
        <v>66</v>
      </c>
      <c r="E12" s="15" t="s">
        <v>32</v>
      </c>
      <c r="F12" s="17" t="s">
        <v>67</v>
      </c>
      <c r="G12" s="9">
        <v>42927</v>
      </c>
      <c r="H12" s="9">
        <v>43830</v>
      </c>
      <c r="I12" s="8">
        <f t="shared" si="0"/>
        <v>129</v>
      </c>
      <c r="J12" s="14">
        <v>0.95</v>
      </c>
      <c r="K12" s="11" t="s">
        <v>68</v>
      </c>
      <c r="L12" s="14">
        <v>0.95</v>
      </c>
      <c r="M12" s="17" t="s">
        <v>109</v>
      </c>
      <c r="N12" s="23" t="s">
        <v>95</v>
      </c>
      <c r="O12" s="17" t="s">
        <v>108</v>
      </c>
      <c r="Q12" s="52"/>
      <c r="R12" s="52"/>
      <c r="S12" s="52"/>
      <c r="T12" s="52"/>
      <c r="U12" s="52"/>
      <c r="V12" s="52"/>
      <c r="W12" s="52"/>
      <c r="X12" s="52"/>
    </row>
    <row r="13" spans="1:24" ht="65.25" customHeight="1" x14ac:dyDescent="0.2">
      <c r="A13" s="23">
        <v>4</v>
      </c>
      <c r="B13" s="26" t="s">
        <v>69</v>
      </c>
      <c r="C13" s="15">
        <v>4</v>
      </c>
      <c r="D13" s="26" t="s">
        <v>70</v>
      </c>
      <c r="E13" s="15" t="s">
        <v>32</v>
      </c>
      <c r="F13" s="17" t="s">
        <v>71</v>
      </c>
      <c r="G13" s="9">
        <v>42927</v>
      </c>
      <c r="H13" s="9">
        <v>43100</v>
      </c>
      <c r="I13" s="8">
        <f t="shared" si="0"/>
        <v>24.714285714285715</v>
      </c>
      <c r="J13" s="14">
        <v>1</v>
      </c>
      <c r="K13" s="8" t="s">
        <v>73</v>
      </c>
      <c r="L13" s="31">
        <v>0.7</v>
      </c>
      <c r="M13" s="17" t="s">
        <v>97</v>
      </c>
      <c r="N13" s="24"/>
      <c r="O13" s="17" t="s">
        <v>99</v>
      </c>
      <c r="Q13" s="18"/>
      <c r="R13" s="18"/>
      <c r="S13" s="18"/>
      <c r="T13" s="18"/>
      <c r="U13" s="18"/>
      <c r="V13" s="18"/>
      <c r="W13" s="18"/>
      <c r="X13" s="18"/>
    </row>
    <row r="14" spans="1:24" ht="284.25" customHeight="1" x14ac:dyDescent="0.2">
      <c r="A14" s="24"/>
      <c r="B14" s="27"/>
      <c r="C14" s="15">
        <v>5</v>
      </c>
      <c r="D14" s="27"/>
      <c r="E14" s="15" t="s">
        <v>33</v>
      </c>
      <c r="F14" s="17" t="s">
        <v>72</v>
      </c>
      <c r="G14" s="9">
        <v>43132</v>
      </c>
      <c r="H14" s="9">
        <v>43891</v>
      </c>
      <c r="I14" s="8">
        <f t="shared" si="0"/>
        <v>108.42857142857143</v>
      </c>
      <c r="J14" s="14">
        <v>0.4</v>
      </c>
      <c r="K14" s="8" t="s">
        <v>74</v>
      </c>
      <c r="L14" s="32"/>
      <c r="M14" s="17" t="s">
        <v>98</v>
      </c>
      <c r="N14" s="23" t="s">
        <v>95</v>
      </c>
      <c r="O14" s="17" t="s">
        <v>91</v>
      </c>
      <c r="Q14" s="18"/>
      <c r="R14" s="18"/>
      <c r="S14" s="18"/>
      <c r="T14" s="18"/>
      <c r="U14" s="18"/>
      <c r="V14" s="18"/>
      <c r="W14" s="18"/>
      <c r="X14" s="18"/>
    </row>
    <row r="15" spans="1:24" ht="156" customHeight="1" x14ac:dyDescent="0.2">
      <c r="A15" s="15">
        <v>5</v>
      </c>
      <c r="B15" s="17" t="s">
        <v>75</v>
      </c>
      <c r="C15" s="15">
        <v>6</v>
      </c>
      <c r="D15" s="17" t="s">
        <v>76</v>
      </c>
      <c r="E15" s="15" t="s">
        <v>32</v>
      </c>
      <c r="F15" s="17" t="s">
        <v>76</v>
      </c>
      <c r="G15" s="9">
        <v>42927</v>
      </c>
      <c r="H15" s="9">
        <v>43830</v>
      </c>
      <c r="I15" s="8">
        <f t="shared" si="0"/>
        <v>129</v>
      </c>
      <c r="J15" s="14">
        <v>1</v>
      </c>
      <c r="K15" s="11" t="s">
        <v>77</v>
      </c>
      <c r="L15" s="14">
        <v>1</v>
      </c>
      <c r="M15" s="17" t="s">
        <v>103</v>
      </c>
      <c r="N15" s="24"/>
      <c r="O15" s="17" t="s">
        <v>105</v>
      </c>
      <c r="Q15" s="52"/>
      <c r="R15" s="52"/>
      <c r="S15" s="52"/>
      <c r="T15" s="52"/>
      <c r="U15" s="52"/>
      <c r="V15" s="52"/>
      <c r="W15" s="52"/>
      <c r="X15" s="52"/>
    </row>
    <row r="16" spans="1:24" ht="359.25" customHeight="1" x14ac:dyDescent="0.2">
      <c r="A16" s="25">
        <v>6</v>
      </c>
      <c r="B16" s="42" t="s">
        <v>84</v>
      </c>
      <c r="C16" s="15">
        <v>7</v>
      </c>
      <c r="D16" s="42" t="s">
        <v>78</v>
      </c>
      <c r="E16" s="15" t="s">
        <v>32</v>
      </c>
      <c r="F16" s="17" t="s">
        <v>79</v>
      </c>
      <c r="G16" s="9">
        <v>42927</v>
      </c>
      <c r="H16" s="9">
        <v>43830</v>
      </c>
      <c r="I16" s="8">
        <f t="shared" si="0"/>
        <v>129</v>
      </c>
      <c r="J16" s="14">
        <v>1</v>
      </c>
      <c r="K16" s="15" t="s">
        <v>81</v>
      </c>
      <c r="L16" s="22">
        <v>1</v>
      </c>
      <c r="M16" s="17" t="s">
        <v>102</v>
      </c>
      <c r="N16" s="15" t="s">
        <v>96</v>
      </c>
      <c r="O16" s="17" t="s">
        <v>106</v>
      </c>
      <c r="Q16" s="52"/>
      <c r="R16" s="52"/>
      <c r="S16" s="52"/>
      <c r="T16" s="52"/>
      <c r="U16" s="52"/>
      <c r="V16" s="52"/>
      <c r="W16" s="52"/>
      <c r="X16" s="52"/>
    </row>
    <row r="17" spans="1:24" ht="134.25" customHeight="1" x14ac:dyDescent="0.2">
      <c r="A17" s="25"/>
      <c r="B17" s="42"/>
      <c r="C17" s="15">
        <v>8</v>
      </c>
      <c r="D17" s="42"/>
      <c r="E17" s="15" t="s">
        <v>33</v>
      </c>
      <c r="F17" s="17" t="s">
        <v>80</v>
      </c>
      <c r="G17" s="9">
        <v>42927</v>
      </c>
      <c r="H17" s="9">
        <v>43830</v>
      </c>
      <c r="I17" s="8">
        <f t="shared" si="0"/>
        <v>129</v>
      </c>
      <c r="J17" s="14">
        <v>1</v>
      </c>
      <c r="K17" s="15" t="s">
        <v>82</v>
      </c>
      <c r="L17" s="22"/>
      <c r="M17" s="17" t="s">
        <v>104</v>
      </c>
      <c r="N17" s="15" t="s">
        <v>95</v>
      </c>
      <c r="O17" s="17" t="s">
        <v>100</v>
      </c>
      <c r="Q17" s="52"/>
      <c r="R17" s="52"/>
      <c r="S17" s="52"/>
      <c r="T17" s="52"/>
      <c r="U17" s="52"/>
      <c r="V17" s="52"/>
      <c r="W17" s="52"/>
      <c r="X17" s="52"/>
    </row>
    <row r="18" spans="1:24" ht="12.75" customHeight="1" x14ac:dyDescent="0.2">
      <c r="A18" s="33" t="s">
        <v>19</v>
      </c>
      <c r="B18" s="34"/>
      <c r="C18" s="34"/>
      <c r="D18" s="35"/>
      <c r="E18" s="15" t="s">
        <v>20</v>
      </c>
      <c r="F18" s="14">
        <f>L9</f>
        <v>1</v>
      </c>
      <c r="G18" s="18"/>
      <c r="H18" s="18"/>
      <c r="I18" s="1"/>
      <c r="J18" s="10"/>
      <c r="K18" s="18"/>
      <c r="L18" s="18"/>
      <c r="M18" s="18"/>
      <c r="N18" s="18"/>
      <c r="O18" s="18"/>
    </row>
    <row r="19" spans="1:24" x14ac:dyDescent="0.2">
      <c r="A19" s="36"/>
      <c r="B19" s="37"/>
      <c r="C19" s="37"/>
      <c r="D19" s="38"/>
      <c r="E19" s="15" t="s">
        <v>21</v>
      </c>
      <c r="F19" s="14">
        <f>L11</f>
        <v>1</v>
      </c>
      <c r="G19" s="18"/>
      <c r="H19" s="18"/>
      <c r="I19" s="1"/>
      <c r="J19" s="10"/>
      <c r="K19" s="18"/>
      <c r="L19" s="18"/>
      <c r="M19" s="18"/>
      <c r="N19" s="18"/>
      <c r="O19" s="18"/>
    </row>
    <row r="20" spans="1:24" x14ac:dyDescent="0.2">
      <c r="A20" s="36"/>
      <c r="B20" s="37"/>
      <c r="C20" s="37"/>
      <c r="D20" s="38"/>
      <c r="E20" s="15" t="s">
        <v>22</v>
      </c>
      <c r="F20" s="14">
        <f>L12</f>
        <v>0.95</v>
      </c>
      <c r="G20" s="18"/>
      <c r="H20" s="18"/>
      <c r="I20" s="1"/>
      <c r="J20" s="10"/>
      <c r="K20" s="18"/>
      <c r="L20" s="18"/>
      <c r="M20" s="18"/>
      <c r="N20" s="18"/>
      <c r="O20" s="18"/>
    </row>
    <row r="21" spans="1:24" x14ac:dyDescent="0.2">
      <c r="A21" s="36"/>
      <c r="B21" s="37"/>
      <c r="C21" s="37"/>
      <c r="D21" s="38"/>
      <c r="E21" s="15" t="s">
        <v>23</v>
      </c>
      <c r="F21" s="14">
        <f>L13</f>
        <v>0.7</v>
      </c>
      <c r="G21" s="18"/>
      <c r="H21" s="18"/>
      <c r="I21" s="1"/>
      <c r="J21" s="10"/>
      <c r="K21" s="18"/>
      <c r="L21" s="18"/>
      <c r="M21" s="18"/>
      <c r="N21" s="18"/>
      <c r="O21" s="18"/>
    </row>
    <row r="22" spans="1:24" x14ac:dyDescent="0.2">
      <c r="A22" s="36"/>
      <c r="B22" s="37"/>
      <c r="C22" s="37"/>
      <c r="D22" s="38"/>
      <c r="E22" s="15" t="s">
        <v>24</v>
      </c>
      <c r="F22" s="14">
        <f>L15</f>
        <v>1</v>
      </c>
      <c r="G22" s="18"/>
      <c r="H22" s="18"/>
      <c r="I22" s="1"/>
      <c r="J22" s="10"/>
      <c r="K22" s="18"/>
      <c r="L22" s="18"/>
      <c r="M22" s="18"/>
      <c r="N22" s="18"/>
      <c r="O22" s="18"/>
    </row>
    <row r="23" spans="1:24" x14ac:dyDescent="0.2">
      <c r="A23" s="39"/>
      <c r="B23" s="40"/>
      <c r="C23" s="40"/>
      <c r="D23" s="41"/>
      <c r="E23" s="15" t="s">
        <v>25</v>
      </c>
      <c r="F23" s="14">
        <f>L16</f>
        <v>1</v>
      </c>
      <c r="G23" s="18"/>
      <c r="H23" s="18"/>
      <c r="I23" s="1"/>
      <c r="J23" s="10"/>
      <c r="K23" s="18"/>
      <c r="L23" s="18"/>
      <c r="M23" s="18"/>
      <c r="N23" s="18"/>
      <c r="O23" s="18"/>
    </row>
    <row r="24" spans="1:24" ht="23.25" customHeight="1" x14ac:dyDescent="0.2">
      <c r="A24" s="28" t="s">
        <v>26</v>
      </c>
      <c r="B24" s="28"/>
      <c r="C24" s="28"/>
      <c r="D24" s="28"/>
      <c r="E24" s="20">
        <f>AVERAGE(F18:F23)</f>
        <v>0.94166666666666676</v>
      </c>
      <c r="F24" s="16" t="s">
        <v>27</v>
      </c>
      <c r="G24" s="18"/>
      <c r="H24" s="18"/>
      <c r="I24" s="10"/>
      <c r="J24" s="10"/>
      <c r="K24" s="18"/>
      <c r="L24" s="18"/>
      <c r="M24" s="18"/>
      <c r="N24" s="18"/>
      <c r="O24" s="18"/>
    </row>
  </sheetData>
  <mergeCells count="59">
    <mergeCell ref="A9:A10"/>
    <mergeCell ref="N9:N10"/>
    <mergeCell ref="O9:O10"/>
    <mergeCell ref="F9:F10"/>
    <mergeCell ref="E9:E10"/>
    <mergeCell ref="D9:D10"/>
    <mergeCell ref="C9:C10"/>
    <mergeCell ref="B9:B10"/>
    <mergeCell ref="K9:K10"/>
    <mergeCell ref="J9:J10"/>
    <mergeCell ref="I9:I10"/>
    <mergeCell ref="H9:H10"/>
    <mergeCell ref="G9:G10"/>
    <mergeCell ref="Q10:X10"/>
    <mergeCell ref="Q12:X12"/>
    <mergeCell ref="Q15:X15"/>
    <mergeCell ref="Q16:X16"/>
    <mergeCell ref="Q17:X17"/>
    <mergeCell ref="A3:B3"/>
    <mergeCell ref="A4:B4"/>
    <mergeCell ref="A5:B5"/>
    <mergeCell ref="A6:O6"/>
    <mergeCell ref="C4:I4"/>
    <mergeCell ref="C3:I3"/>
    <mergeCell ref="C5:I5"/>
    <mergeCell ref="J3:K3"/>
    <mergeCell ref="L3:O3"/>
    <mergeCell ref="L5:O5"/>
    <mergeCell ref="J5:K5"/>
    <mergeCell ref="L4:O4"/>
    <mergeCell ref="J4:K4"/>
    <mergeCell ref="G7:H7"/>
    <mergeCell ref="I7:I8"/>
    <mergeCell ref="J7:J8"/>
    <mergeCell ref="K7:K8"/>
    <mergeCell ref="L7:L8"/>
    <mergeCell ref="A7:A8"/>
    <mergeCell ref="C7:C8"/>
    <mergeCell ref="A24:D24"/>
    <mergeCell ref="N7:N8"/>
    <mergeCell ref="B7:B8"/>
    <mergeCell ref="D7:D8"/>
    <mergeCell ref="E7:E8"/>
    <mergeCell ref="F7:F8"/>
    <mergeCell ref="A18:D23"/>
    <mergeCell ref="A13:A14"/>
    <mergeCell ref="B13:B14"/>
    <mergeCell ref="D13:D14"/>
    <mergeCell ref="L13:L14"/>
    <mergeCell ref="A16:A17"/>
    <mergeCell ref="B16:B17"/>
    <mergeCell ref="D16:D17"/>
    <mergeCell ref="L16:L17"/>
    <mergeCell ref="O7:O8"/>
    <mergeCell ref="M7:M8"/>
    <mergeCell ref="M9:M10"/>
    <mergeCell ref="L9:L10"/>
    <mergeCell ref="N12:N13"/>
    <mergeCell ref="N14:N15"/>
  </mergeCells>
  <conditionalFormatting sqref="L13:L14">
    <cfRule type="cellIs" dxfId="9" priority="30" operator="greaterThan">
      <formula>1</formula>
    </cfRule>
  </conditionalFormatting>
  <conditionalFormatting sqref="L16:L17">
    <cfRule type="cellIs" dxfId="8" priority="28" operator="greaterThan">
      <formula>1</formula>
    </cfRule>
  </conditionalFormatting>
  <conditionalFormatting sqref="L15">
    <cfRule type="cellIs" dxfId="7" priority="23" operator="greaterThan">
      <formula>1</formula>
    </cfRule>
    <cfRule type="cellIs" dxfId="6" priority="24" operator="greaterThan">
      <formula>100</formula>
    </cfRule>
  </conditionalFormatting>
  <conditionalFormatting sqref="L11">
    <cfRule type="cellIs" dxfId="5" priority="21" operator="greaterThan">
      <formula>1</formula>
    </cfRule>
    <cfRule type="cellIs" dxfId="4" priority="22" operator="greaterThan">
      <formula>100</formula>
    </cfRule>
  </conditionalFormatting>
  <conditionalFormatting sqref="L9">
    <cfRule type="cellIs" dxfId="3" priority="19" operator="greaterThan">
      <formula>1</formula>
    </cfRule>
    <cfRule type="cellIs" dxfId="2" priority="20" operator="greaterThan">
      <formula>100</formula>
    </cfRule>
  </conditionalFormatting>
  <conditionalFormatting sqref="L12">
    <cfRule type="cellIs" dxfId="1" priority="1" operator="greaterThan">
      <formula>1</formula>
    </cfRule>
    <cfRule type="cellIs" dxfId="0" priority="2" operator="greaterThan">
      <formula>100</formula>
    </cfRule>
  </conditionalFormatting>
  <dataValidations count="3">
    <dataValidation type="date" operator="greaterThanOrEqual" allowBlank="1" showInputMessage="1" showErrorMessage="1" sqref="E18:E22 G15:G17">
      <formula1>41426</formula1>
    </dataValidation>
    <dataValidation allowBlank="1" showInputMessage="1" showErrorMessage="1" promptTitle="Validación" prompt="El porcentaje no debe exceder el 100%" sqref="L9 L11:L17"/>
    <dataValidation operator="greaterThanOrEqual" allowBlank="1" showInputMessage="1" showErrorMessage="1" sqref="E11:E17 E9"/>
  </dataValidations>
  <pageMargins left="0.23622047244094491" right="0.23622047244094491" top="0.74803149606299213" bottom="0.74803149606299213" header="0.31496062992125984" footer="0.31496062992125984"/>
  <pageSetup paperSize="14" scale="43" fitToHeight="0" orientation="landscape" horizontalDpi="4294967294" vertic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1" manualBreakCount="1">
    <brk id="13" max="14" man="1"/>
  </rowBreaks>
  <colBreaks count="1" manualBreakCount="1">
    <brk id="13" max="23"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
  <sheetViews>
    <sheetView topLeftCell="A10" workbookViewId="0">
      <selection activeCell="C16" sqref="C16"/>
    </sheetView>
  </sheetViews>
  <sheetFormatPr baseColWidth="10" defaultColWidth="11.42578125" defaultRowHeight="15" x14ac:dyDescent="0.25"/>
  <cols>
    <col min="1" max="1" width="11.42578125" style="3"/>
    <col min="2" max="2" width="25.28515625" style="2" bestFit="1" customWidth="1"/>
    <col min="3" max="3" width="58.42578125" style="3" bestFit="1" customWidth="1"/>
    <col min="4" max="16384" width="11.42578125" style="3"/>
  </cols>
  <sheetData>
    <row r="1" spans="2:5" ht="15.75" customHeight="1" x14ac:dyDescent="0.25"/>
    <row r="2" spans="2:5" ht="60" x14ac:dyDescent="0.25">
      <c r="B2" s="4" t="s">
        <v>51</v>
      </c>
      <c r="C2" s="5" t="s">
        <v>52</v>
      </c>
    </row>
    <row r="3" spans="2:5" x14ac:dyDescent="0.25">
      <c r="B3" s="6"/>
      <c r="C3" s="6"/>
    </row>
    <row r="4" spans="2:5" x14ac:dyDescent="0.25">
      <c r="B4" s="64" t="s">
        <v>54</v>
      </c>
      <c r="C4" s="64"/>
      <c r="E4" s="3" t="s">
        <v>59</v>
      </c>
    </row>
    <row r="5" spans="2:5" ht="30" x14ac:dyDescent="0.25">
      <c r="B5" s="4" t="s">
        <v>34</v>
      </c>
      <c r="C5" s="5" t="s">
        <v>55</v>
      </c>
    </row>
    <row r="6" spans="2:5" ht="30" x14ac:dyDescent="0.25">
      <c r="B6" s="4" t="s">
        <v>35</v>
      </c>
      <c r="C6" s="5" t="s">
        <v>56</v>
      </c>
    </row>
    <row r="7" spans="2:5" ht="45" x14ac:dyDescent="0.25">
      <c r="B7" s="4" t="s">
        <v>36</v>
      </c>
      <c r="C7" s="5" t="s">
        <v>57</v>
      </c>
    </row>
    <row r="8" spans="2:5" ht="30" x14ac:dyDescent="0.25">
      <c r="B8" s="4" t="s">
        <v>37</v>
      </c>
      <c r="C8" s="5" t="s">
        <v>30</v>
      </c>
    </row>
    <row r="9" spans="2:5" ht="120" x14ac:dyDescent="0.25">
      <c r="B9" s="4" t="s">
        <v>38</v>
      </c>
      <c r="C9" s="5" t="s">
        <v>58</v>
      </c>
    </row>
    <row r="10" spans="2:5" ht="30" x14ac:dyDescent="0.25">
      <c r="B10" s="4" t="s">
        <v>39</v>
      </c>
      <c r="C10" s="5" t="s">
        <v>40</v>
      </c>
    </row>
    <row r="11" spans="2:5" ht="45" x14ac:dyDescent="0.25">
      <c r="B11" s="4" t="s">
        <v>41</v>
      </c>
      <c r="C11" s="5" t="s">
        <v>42</v>
      </c>
    </row>
    <row r="12" spans="2:5" ht="30" x14ac:dyDescent="0.25">
      <c r="B12" s="4" t="s">
        <v>43</v>
      </c>
      <c r="C12" s="7" t="s">
        <v>44</v>
      </c>
    </row>
    <row r="13" spans="2:5" ht="45" x14ac:dyDescent="0.25">
      <c r="B13" s="4" t="s">
        <v>45</v>
      </c>
      <c r="C13" s="5" t="s">
        <v>46</v>
      </c>
    </row>
    <row r="14" spans="2:5" x14ac:dyDescent="0.25">
      <c r="B14" s="4" t="s">
        <v>47</v>
      </c>
      <c r="C14" s="7" t="s">
        <v>48</v>
      </c>
    </row>
    <row r="15" spans="2:5" ht="45" x14ac:dyDescent="0.25">
      <c r="B15" s="4" t="s">
        <v>49</v>
      </c>
      <c r="C15" s="5" t="s">
        <v>50</v>
      </c>
    </row>
    <row r="16" spans="2:5" ht="45" x14ac:dyDescent="0.25">
      <c r="B16" s="4" t="s">
        <v>49</v>
      </c>
      <c r="C16" s="7"/>
    </row>
    <row r="17" spans="2:3" x14ac:dyDescent="0.25">
      <c r="B17" s="60" t="s">
        <v>53</v>
      </c>
      <c r="C17" s="61"/>
    </row>
    <row r="18" spans="2:3" x14ac:dyDescent="0.25">
      <c r="B18" s="62"/>
      <c r="C18" s="63"/>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informe xmlns="43a57edb-3eb5-4e78-b956-2ed8ea92d826">Informe de Ley</Tipo_x0020_de_x0020_informe>
    <A_x00f1_o xmlns="43a57edb-3eb5-4e78-b956-2ed8ea92d826">2019</A_x00f1_o>
    <Descripci_x00f3_n xmlns="43a57edb-3eb5-4e78-b956-2ed8ea92d826">SEGUIMIENTO PLAN DE MEJORAMIENTO AGN - T4 2019</Descripci_x00f3_n>
    <Fecha_x0020_de_x0020_prublicacion xmlns="43a57edb-3eb5-4e78-b956-2ed8ea92d826" xsi:nil="true"/>
    <_dlc_DocId xmlns="6e2a57a2-9d48-4009-82e5-3fe89fb6c543">3CFCSSYJ6V66-30-1567</_dlc_DocId>
    <_dlc_DocIdUrl xmlns="6e2a57a2-9d48-4009-82e5-3fe89fb6c543">
      <Url>https://www.reincorporacion.gov.co/es/agencia/_layouts/15/DocIdRedir.aspx?ID=3CFCSSYJ6V66-30-1567</Url>
      <Description>3CFCSSYJ6V66-30-1567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CAFF66EAA82A1C4288B17C4F09C1058D" ma:contentTypeVersion="7" ma:contentTypeDescription="Crear nuevo documento." ma:contentTypeScope="" ma:versionID="657821c16f8c6f26d241260e559eb565">
  <xsd:schema xmlns:xsd="http://www.w3.org/2001/XMLSchema" xmlns:xs="http://www.w3.org/2001/XMLSchema" xmlns:p="http://schemas.microsoft.com/office/2006/metadata/properties" xmlns:ns2="43a57edb-3eb5-4e78-b956-2ed8ea92d826" xmlns:ns3="6e2a57a2-9d48-4009-82e5-3fe89fb6c543" targetNamespace="http://schemas.microsoft.com/office/2006/metadata/properties" ma:root="true" ma:fieldsID="bbcbaec9b76350aee0669f3821db691c" ns2:_="" ns3:_="">
    <xsd:import namespace="43a57edb-3eb5-4e78-b956-2ed8ea92d826"/>
    <xsd:import namespace="6e2a57a2-9d48-4009-82e5-3fe89fb6c543"/>
    <xsd:element name="properties">
      <xsd:complexType>
        <xsd:sequence>
          <xsd:element name="documentManagement">
            <xsd:complexType>
              <xsd:all>
                <xsd:element ref="ns2:Descripci_x00f3_n" minOccurs="0"/>
                <xsd:element ref="ns3:_dlc_DocId" minOccurs="0"/>
                <xsd:element ref="ns3:_dlc_DocIdUrl" minOccurs="0"/>
                <xsd:element ref="ns3:_dlc_DocIdPersistId" minOccurs="0"/>
                <xsd:element ref="ns3:SharedWithUsers" minOccurs="0"/>
                <xsd:element ref="ns2:Fecha_x0020_de_x0020_prublicacion" minOccurs="0"/>
                <xsd:element ref="ns2:A_x00f1_o" minOccurs="0"/>
                <xsd:element ref="ns2:Tipo_x0020_de_x0020_infor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57edb-3eb5-4e78-b956-2ed8ea92d82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echa_x0020_de_x0020_prublicacion" ma:index="13" nillable="true" ma:displayName="Fecha de publicación" ma:description="Campo creado con el fin de ajustar documentos a sus respectivas bibliotecas" ma:format="DateOnly" ma:internalName="Fecha_x0020_de_x0020_prublicacion">
      <xsd:simpleType>
        <xsd:restriction base="dms:DateTime"/>
      </xsd:simpleType>
    </xsd:element>
    <xsd:element name="A_x00f1_o" ma:index="14" nillable="true" ma:displayName="Año" ma:internalName="A_x00f1_o">
      <xsd:simpleType>
        <xsd:restriction base="dms:Text">
          <xsd:maxLength value="4"/>
        </xsd:restriction>
      </xsd:simpleType>
    </xsd:element>
    <xsd:element name="Tipo_x0020_de_x0020_informe" ma:index="15" nillable="true" ma:displayName="Tipo de informe" ma:format="Dropdown" ma:internalName="Tipo_x0020_de_x0020_informe">
      <xsd:simpleType>
        <xsd:restriction base="dms:Choice">
          <xsd:enumeration value="Informes de Seguimiento"/>
          <xsd:enumeration value="Informes de Ley"/>
        </xsd:restriction>
      </xsd:simple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Identificador persistente" ma:description="Mantener el identificador al agregar." ma:hidden="true" ma:internalName="_dlc_DocIdPersistId" ma:readOnly="true">
      <xsd:simpleType>
        <xsd:restriction base="dms:Boolea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44E274-F3A8-4890-BC0C-8B26C7857872}"/>
</file>

<file path=customXml/itemProps2.xml><?xml version="1.0" encoding="utf-8"?>
<ds:datastoreItem xmlns:ds="http://schemas.openxmlformats.org/officeDocument/2006/customXml" ds:itemID="{12289722-CCD2-4EF9-A2C6-0F19FD5C6598}"/>
</file>

<file path=customXml/itemProps3.xml><?xml version="1.0" encoding="utf-8"?>
<ds:datastoreItem xmlns:ds="http://schemas.openxmlformats.org/officeDocument/2006/customXml" ds:itemID="{F55E5DC1-9CA1-43A3-BA22-0838EA2C8DC8}"/>
</file>

<file path=customXml/itemProps4.xml><?xml version="1.0" encoding="utf-8"?>
<ds:datastoreItem xmlns:ds="http://schemas.openxmlformats.org/officeDocument/2006/customXml" ds:itemID="{6953CFA1-71B9-438E-A11F-C82F0B7E4B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PMA</vt:lpstr>
      <vt:lpstr>Instructivo PMA</vt:lpstr>
      <vt:lpstr>PMA!Área_de_impresión</vt:lpstr>
      <vt:lpstr>PMA!Títulos_a_imprimir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YENNI MARCELA GASCA MUETE</dc:creator>
  <cp:lastModifiedBy>Ana Claudia Tuta Montenegro</cp:lastModifiedBy>
  <cp:lastPrinted>2020-01-21T16:46:42Z</cp:lastPrinted>
  <dcterms:created xsi:type="dcterms:W3CDTF">2016-07-06T19:37:36Z</dcterms:created>
  <dcterms:modified xsi:type="dcterms:W3CDTF">2020-01-22T14:26:51Z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0x010100CAFF66EAA82A1C4288B17C4F09C1058D</vt:lpwstr>
  </property>
  <property fmtid="{D5CDD505-2E9C-101B-9397-08002B2CF9AE}" pid="3" name="_dlc_DocIdItemGuid">
    <vt:lpwstr>6af404b8-d277-447a-805d-9fe9b5ecbb2f</vt:lpwstr>
  </property>
  <property fmtid="{D5CDD505-2E9C-101B-9397-08002B2CF9AE}" pid="4" name="_dlc_DocId">
    <vt:lpwstr>3CFCSSYJ6V66-30-1185</vt:lpwstr>
  </property>
  <property fmtid="{D5CDD505-2E9C-101B-9397-08002B2CF9AE}" pid="5" name="_dlc_DocIdUrl">
    <vt:lpwstr>https://www.reincorporacion.gov.co/es/agencia/_layouts/15/DocIdRedir.aspx?ID=3CFCSSYJ6V66-30-1185, 3CFCSSYJ6V66-30-1185</vt:lpwstr>
  </property>
  <property fmtid="{D5CDD505-2E9C-101B-9397-08002B2CF9AE}" pid="6" name="Descripción">
    <vt:lpwstr>SEGUIMIENTO PLAN DE MEJORAMIENTO AGN - T4 2019</vt:lpwstr>
  </property>
  <property fmtid="{D5CDD505-2E9C-101B-9397-08002B2CF9AE}" pid="7" name="NombreInforme">
    <vt:lpwstr>Seguimientos planes de mejoramiento</vt:lpwstr>
  </property>
</Properties>
</file>