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s\Página\2017\"/>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 r="F37" i="1"/>
  <c r="F38" i="1"/>
  <c r="F39" i="1"/>
  <c r="F40" i="1"/>
  <c r="F41" i="1"/>
  <c r="F42" i="1"/>
  <c r="L21" i="1"/>
  <c r="F45" i="1" s="1"/>
  <c r="J22" i="1"/>
  <c r="F44" i="1"/>
  <c r="F55" i="1"/>
  <c r="F54" i="1"/>
  <c r="F53" i="1"/>
  <c r="F52" i="1"/>
  <c r="F51" i="1"/>
  <c r="F50" i="1"/>
  <c r="F49" i="1"/>
  <c r="F48" i="1"/>
  <c r="F47" i="1"/>
  <c r="F43" i="1"/>
  <c r="F35" i="1"/>
  <c r="F34" i="1"/>
  <c r="F46" i="1" l="1"/>
  <c r="I31" i="1"/>
  <c r="I30" i="1"/>
  <c r="I29" i="1"/>
  <c r="I28" i="1"/>
  <c r="I27" i="1"/>
  <c r="I26" i="1"/>
  <c r="I25" i="1"/>
  <c r="I24" i="1"/>
  <c r="I23" i="1"/>
  <c r="I22" i="1"/>
  <c r="I21" i="1"/>
  <c r="I20" i="1"/>
  <c r="I19" i="1"/>
  <c r="I12" i="1" l="1"/>
  <c r="F33" i="1" l="1"/>
  <c r="E57" i="1" s="1"/>
</calcChain>
</file>

<file path=xl/comments1.xml><?xml version="1.0" encoding="utf-8"?>
<comments xmlns="http://schemas.openxmlformats.org/spreadsheetml/2006/main">
  <authors>
    <author>Luis Carlos Parra A</author>
    <author>lhernandez</author>
    <author>HERNAN ALONSO RODRIGUEZ MORA</author>
    <author>Maria Elvira Zea</author>
    <author>GIV</author>
  </authors>
  <commentList>
    <comment ref="A7" authorId="0" shapeId="0">
      <text>
        <r>
          <rPr>
            <b/>
            <sz val="9"/>
            <color indexed="81"/>
            <rFont val="Tahoma"/>
            <family val="2"/>
          </rPr>
          <t xml:space="preserve">Número consecutivo asignado a cada hallazgo
</t>
        </r>
      </text>
    </comment>
    <comment ref="B7" authorId="0" shapeId="0">
      <text>
        <r>
          <rPr>
            <b/>
            <sz val="10"/>
            <color indexed="81"/>
            <rFont val="Tahoma"/>
            <family val="2"/>
          </rPr>
          <t>Título de los hallazgos archivísticos</t>
        </r>
      </text>
    </comment>
    <comment ref="C7" authorId="1" shapeId="0">
      <text>
        <r>
          <rPr>
            <b/>
            <sz val="10"/>
            <color indexed="81"/>
            <rFont val="Tahoma"/>
            <family val="2"/>
          </rPr>
          <t>Cada una de las actividades propuestas</t>
        </r>
      </text>
    </comment>
    <comment ref="D7" authorId="0" shapeId="0">
      <text>
        <r>
          <rPr>
            <b/>
            <sz val="11"/>
            <color indexed="81"/>
            <rFont val="Tahoma"/>
            <family val="2"/>
          </rPr>
          <t>Se registra el ítem determinado para cada acción el cual corresponde a las actividades propuestas</t>
        </r>
      </text>
    </comment>
    <comment ref="F7" authorId="0" shapeId="0">
      <text>
        <r>
          <rPr>
            <b/>
            <sz val="10"/>
            <color indexed="81"/>
            <rFont val="Tahoma"/>
            <family val="2"/>
          </rPr>
          <t>La descripción d elas metas que se pretender realizar para alcanzar el objetivo</t>
        </r>
      </text>
    </comment>
    <comment ref="I7" authorId="0" shapeId="0">
      <text>
        <r>
          <rPr>
            <b/>
            <sz val="10"/>
            <color indexed="81"/>
            <rFont val="Tahoma"/>
            <family val="2"/>
          </rPr>
          <t>Casilla con fórmula, el cual resulta del total de semanas ejecutadas del proyecto</t>
        </r>
      </text>
    </comment>
    <comment ref="J7" authorId="0" shapeId="0">
      <text>
        <r>
          <rPr>
            <b/>
            <sz val="10"/>
            <color indexed="81"/>
            <rFont val="Tahoma"/>
            <family val="2"/>
          </rPr>
          <t>Casilla con formula, refleja el avance para cada una de las metas</t>
        </r>
        <r>
          <rPr>
            <sz val="9"/>
            <color indexed="81"/>
            <rFont val="Tahoma"/>
            <family val="2"/>
          </rPr>
          <t xml:space="preserve">
</t>
        </r>
      </text>
    </comment>
    <comment ref="K7"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text>
        <r>
          <rPr>
            <b/>
            <sz val="10"/>
            <color indexed="81"/>
            <rFont val="Tahoma"/>
            <family val="2"/>
          </rPr>
          <t xml:space="preserve">Casilla con formula automática, la cual registra el porcentaje de avance del objetivo
</t>
        </r>
      </text>
    </comment>
    <comment ref="M7" authorId="0" shapeId="0">
      <text>
        <r>
          <rPr>
            <b/>
            <sz val="11"/>
            <color indexed="81"/>
            <rFont val="Tahoma"/>
            <family val="2"/>
          </rPr>
          <t xml:space="preserve">Registrar los avances ejecutados a la fecha. </t>
        </r>
        <r>
          <rPr>
            <b/>
            <sz val="9"/>
            <color indexed="81"/>
            <rFont val="Tahoma"/>
            <family val="2"/>
          </rPr>
          <t xml:space="preserve">
</t>
        </r>
      </text>
    </comment>
    <comment ref="N7" authorId="0" shapeId="0">
      <text>
        <r>
          <rPr>
            <b/>
            <sz val="11"/>
            <color indexed="81"/>
            <rFont val="Tahoma"/>
            <family val="2"/>
          </rPr>
          <t xml:space="preserve">El nombre de las Áreas y personas responsables para el cumplimiento de cada objetivo
</t>
        </r>
      </text>
    </comment>
    <comment ref="O7" authorId="2" shapeId="0">
      <text>
        <r>
          <rPr>
            <b/>
            <sz val="9"/>
            <color indexed="81"/>
            <rFont val="Tahoma"/>
            <family val="2"/>
          </rPr>
          <t>Se registra la información relatica a los soportes que evidencian el cierre del hallazgo (fotos, videos, documentos, etc.)</t>
        </r>
      </text>
    </comment>
    <comment ref="P7" authorId="3" shapeId="0">
      <text>
        <r>
          <rPr>
            <sz val="9"/>
            <color indexed="81"/>
            <rFont val="Tahoma"/>
            <family val="2"/>
          </rPr>
          <t xml:space="preserve">Dejar las observaciones frente al cumplimiento y efectividad de las tareas implementadas. 
</t>
        </r>
      </text>
    </comment>
    <comment ref="R7" authorId="2" shapeId="0">
      <text>
        <r>
          <rPr>
            <b/>
            <sz val="9"/>
            <color indexed="81"/>
            <rFont val="Tahoma"/>
            <family val="2"/>
          </rPr>
          <t xml:space="preserve">Fecha en que se cierra completamente el hallazgo
</t>
        </r>
      </text>
    </comment>
    <comment ref="S7" authorId="2" shapeId="0">
      <text>
        <r>
          <rPr>
            <b/>
            <sz val="9"/>
            <color indexed="81"/>
            <rFont val="Tahoma"/>
            <family val="2"/>
          </rPr>
          <t>Número de radicado con el cual la entidad realiza el cierre del hallazgo</t>
        </r>
      </text>
    </comment>
    <comment ref="G8" authorId="0" shapeId="0">
      <text>
        <r>
          <rPr>
            <b/>
            <sz val="9"/>
            <color indexed="81"/>
            <rFont val="Tahoma"/>
            <family val="2"/>
          </rPr>
          <t>Fecha de inicio de actividades para alcalzar la   meta</t>
        </r>
      </text>
    </comment>
    <comment ref="H8" authorId="0" shapeId="0">
      <text>
        <r>
          <rPr>
            <b/>
            <sz val="10"/>
            <color indexed="81"/>
            <rFont val="Tahoma"/>
            <family val="2"/>
          </rPr>
          <t>Fecha en que se culmina la meta</t>
        </r>
        <r>
          <rPr>
            <b/>
            <sz val="9"/>
            <color indexed="81"/>
            <rFont val="Tahoma"/>
            <family val="2"/>
          </rPr>
          <t xml:space="preserve">
</t>
        </r>
      </text>
    </comment>
    <comment ref="C9" authorId="4" shapeId="0">
      <text>
        <r>
          <rPr>
            <b/>
            <sz val="10"/>
            <color indexed="81"/>
            <rFont val="Tahoma"/>
            <family val="2"/>
          </rPr>
          <t>El número de acciones pueden variar</t>
        </r>
        <r>
          <rPr>
            <b/>
            <sz val="11"/>
            <color indexed="81"/>
            <rFont val="Tahoma"/>
            <family val="2"/>
          </rPr>
          <t xml:space="preserve">
</t>
        </r>
      </text>
    </comment>
    <comment ref="L9" authorId="1" shapeId="0">
      <text>
        <r>
          <rPr>
            <b/>
            <sz val="11"/>
            <color indexed="81"/>
            <rFont val="Tahoma"/>
            <family val="2"/>
          </rPr>
          <t>El número de metas puede variar. Si necesitan más campos, insertar las filas</t>
        </r>
      </text>
    </comment>
  </commentList>
</comments>
</file>

<file path=xl/sharedStrings.xml><?xml version="1.0" encoding="utf-8"?>
<sst xmlns="http://schemas.openxmlformats.org/spreadsheetml/2006/main" count="232" uniqueCount="209">
  <si>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</si>
  <si>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</si>
  <si>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</si>
  <si>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</si>
  <si>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</si>
  <si>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</si>
  <si>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</si>
  <si>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</si>
  <si>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</si>
  <si>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NO. DE ACCIÓN</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</si>
  <si>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</si>
  <si>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</si>
  <si>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</si>
  <si>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</si>
  <si>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</si>
  <si>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</si>
  <si>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</si>
  <si>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</si>
  <si>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</si>
  <si>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</si>
  <si>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</si>
  <si>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</si>
  <si>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</si>
  <si>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</si>
  <si>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</si>
  <si>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ACCIÓN NO. 1</t>
  </si>
  <si>
    <t>ACCIÓN NO. 2</t>
  </si>
  <si>
    <t>ACCIÓN NO. 3</t>
  </si>
  <si>
    <t>ACCIÓN NO. 4</t>
  </si>
  <si>
    <t>ACCIÓN NO. 6</t>
  </si>
  <si>
    <t>ACCIÓN NO. 7</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</si>
  <si>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</si>
  <si>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</si>
  <si>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</si>
  <si>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</si>
  <si>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</si>
  <si>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</si>
  <si>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</si>
  <si>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</si>
  <si>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</si>
  <si>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</si>
  <si>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</si>
  <si>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</si>
  <si>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</si>
  <si>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</si>
  <si>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</si>
  <si>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</si>
  <si>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</si>
  <si>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</si>
  <si>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</si>
  <si>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</si>
  <si>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</si>
  <si>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</si>
  <si>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</si>
  <si>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</si>
  <si>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</si>
  <si>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</si>
  <si>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</si>
  <si>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Tabla de Retención Documental elaboradas</t>
  </si>
  <si>
    <t xml:space="preserve">No existe aplicación de TRD
</t>
  </si>
  <si>
    <t xml:space="preserve">No existen tiempos de retención </t>
  </si>
  <si>
    <t>No existe programa de gestión documental</t>
  </si>
  <si>
    <t>Elaboración del programa de gestión documental</t>
  </si>
  <si>
    <t>Programa de gestión documental elaborado</t>
  </si>
  <si>
    <t>No existe organización de los archivos con base en la tabla de retención documental</t>
  </si>
  <si>
    <t>Uso de material metálico en expedientes</t>
  </si>
  <si>
    <t>No se adoptado e implementado el formato único de inventario documental actualizado</t>
  </si>
  <si>
    <t>Los expedientes cerrados no tienen foliación</t>
  </si>
  <si>
    <t>No todos los expedientes tienen  hoja de control  y/o lista de chequeo</t>
  </si>
  <si>
    <t>No se aplican los tiempos de retención y disposición final según TRD</t>
  </si>
  <si>
    <t>Implementación y aplicación  de las TRD</t>
  </si>
  <si>
    <t>Todas las dependencias, grupos y puntos de atención</t>
  </si>
  <si>
    <t>ACCIÓN NO. 5</t>
  </si>
  <si>
    <t>ACCIÓN NO. 8</t>
  </si>
  <si>
    <t>ACCIÓN NO. 9</t>
  </si>
  <si>
    <t>ACCIÓN NO. 10</t>
  </si>
  <si>
    <t>ACCIÓN NO. 11</t>
  </si>
  <si>
    <t>No se tiene  cronograma de transferencias por dependencias</t>
  </si>
  <si>
    <t xml:space="preserve">Elaborar cronograma  de trasferencias documentales </t>
  </si>
  <si>
    <t xml:space="preserve">Cronograma de transferencias elaborado y aprobado
Socialización del cronograma de transferencias documentales </t>
  </si>
  <si>
    <t>El formato de  Inventario único documental no se encuentra actualizado</t>
  </si>
  <si>
    <t>No se cuenta con un inventario documental del total de los archivos de la Entidad</t>
  </si>
  <si>
    <t xml:space="preserve">Actualización del formato de Inventario único documental </t>
  </si>
  <si>
    <t>Elaboración de  los inventarios documentales de la entidad</t>
  </si>
  <si>
    <t>ACCIÓN NO. 12</t>
  </si>
  <si>
    <t>ACCIÓN NO. 13</t>
  </si>
  <si>
    <t xml:space="preserve">Actualización del  formato de Inventario único documental </t>
  </si>
  <si>
    <t xml:space="preserve">Elaboración de Inventarios Documentales </t>
  </si>
  <si>
    <t>Se actualizo, socializó y publico el formato de Inventario único documental en el Sistema Integrado de Gestión- SIGER (GD-F-04 Formato Único de Inventario Documental)</t>
  </si>
  <si>
    <t xml:space="preserve">Se han elaborado los inventarios documentales de;
* Fondo documental PRVC ( Programa de Reintegración a la Vida Civil)
 *Archivos de gestión nivel central
 *Archivo de Gestión Misional ( Historias de Reintegración,  *Perdidas de Beneficios, planillas de atención, Acuerdos de contribución)
</t>
  </si>
  <si>
    <t>Grupo de Gestión Documental
Todas las dependencias, grupos y puntos de atención</t>
  </si>
  <si>
    <t>GD-F-04 Formato Único de Inventario Documental</t>
  </si>
  <si>
    <t>Estado y conveniencia de los espacios para almacenar documentación</t>
  </si>
  <si>
    <t>ACCIÓN NO. 14</t>
  </si>
  <si>
    <t>Campaña de limpieza y recuperación de espacios de  archivo</t>
  </si>
  <si>
    <t>Uso adecuado de los espacios de archivo</t>
  </si>
  <si>
    <t xml:space="preserve">Capacitación al personal </t>
  </si>
  <si>
    <t>ACCIÓN NO. 15</t>
  </si>
  <si>
    <t>Socializar y entrenar a los servidores de la ACR en temas documentales</t>
  </si>
  <si>
    <t>Servidores de la ACR con conocimientos documentales</t>
  </si>
  <si>
    <t xml:space="preserve">Utilización de herramientas tecnológicas para la gestión documental en los archivos de gestión </t>
  </si>
  <si>
    <t>Planeación  y puesta en marcha de herramientas tecnológicas para el manejo documental de los archivos de gestión.</t>
  </si>
  <si>
    <t xml:space="preserve">Grupo de Gestión Documental
Oficina Asesora de Tecnología </t>
  </si>
  <si>
    <t>Unidades de almacenamiento adecuadas para archivos de gestión (cajas, carpetas, otros)</t>
  </si>
  <si>
    <t>ACCIÓN NO. 16</t>
  </si>
  <si>
    <t>ACCIÓN NO. 17</t>
  </si>
  <si>
    <t>Adquisición  de las unidades de almacenamiento adecuadas</t>
  </si>
  <si>
    <t xml:space="preserve">Compra de insumos de archivo de acuerdo con la normatividad vigente
utilización de unidades de almacenamiento adecuadas </t>
  </si>
  <si>
    <t>Grupo de Gestión Documental</t>
  </si>
  <si>
    <t>Cajas, Carpetas y Ganchos</t>
  </si>
  <si>
    <t>ACCIÓN NO. 18</t>
  </si>
  <si>
    <t>ACCIÓN NO. 19</t>
  </si>
  <si>
    <t>La dependencia responsable de las  historias laborales no cuenta con un inventario documental actualizado</t>
  </si>
  <si>
    <t>El archivo de  historias laborales no cumple con las directrices de la circular se aplicaron a todas las historias laborales</t>
  </si>
  <si>
    <t>Actualización del Inventario documental de las Historias Laborales</t>
  </si>
  <si>
    <t>Aplicación de la Circular de la organización de las Historias  ( Circular  04 de 2003 del Departamento Administrativo de la Función Pública)</t>
  </si>
  <si>
    <t xml:space="preserve">Inventario Actualizado de las Historias Laborales </t>
  </si>
  <si>
    <t>Aplicación de la Circular  04 de 2003</t>
  </si>
  <si>
    <t>Inventario actualizado en el formato GD-F-04 FUID a Junio 2016</t>
  </si>
  <si>
    <t>Oficina Asesora de Talento Humano
Grupo de Gestión Documental</t>
  </si>
  <si>
    <t>*Inventario Documental</t>
  </si>
  <si>
    <t xml:space="preserve">No existe funcionamiento de la ventanilla única </t>
  </si>
  <si>
    <t>ACCIÓN NO. 20</t>
  </si>
  <si>
    <t>Planeación y puesta en funcionamiento de la ventanilla única</t>
  </si>
  <si>
    <t>Funcionamiento de la ventanilla única</t>
  </si>
  <si>
    <t>* GD-P-07- PROCEDIMIENTO ADMINISTRACIÓN Y GESTIÓN DE COMUNICACIONES OFICIALES
*  Circular Interna 006 de 2016
* Resolución Interna 0107 de 2016
* Planillas de Asistencia Capacitaciones</t>
  </si>
  <si>
    <t>No se cuenta con un programa de conservación documental o sistema integrado de conservación</t>
  </si>
  <si>
    <t>ACCIÓN NO. 21</t>
  </si>
  <si>
    <t>Elaborar el programa de conservación documental</t>
  </si>
  <si>
    <t>Programa de conservación documental</t>
  </si>
  <si>
    <t>ACCIÓN NO. 22</t>
  </si>
  <si>
    <t>Elaboración  del procedimiento de eliminación documental</t>
  </si>
  <si>
    <t>Elaboración, oficialización y publicación del GD-P-02 Procedimiento para  eliminación documental en el SIGER</t>
  </si>
  <si>
    <t xml:space="preserve">* Inventarios documentales
* GD-P-02 Procedimiento para  eliminación documental </t>
  </si>
  <si>
    <t>Acción 19</t>
  </si>
  <si>
    <t>Acción 20</t>
  </si>
  <si>
    <t>Acción 21</t>
  </si>
  <si>
    <t>ACCIÓN NO. 23</t>
  </si>
  <si>
    <t>No existe identificación de las unidades de almacenamiento según TRD y lineamientos del grupo de archivo</t>
  </si>
  <si>
    <t>Aplicación de la TRD
Organización documental de los expedientes documentales de los archivos de gestión de la ACR</t>
  </si>
  <si>
    <t>No se ha realizado la programación y preparación de las transferencias primarias de conformidad con los estipulado en la tabla de retención documental</t>
  </si>
  <si>
    <t>Está pendiente su socialización una vez se realice la convalidación de la Tabla de Retención Documental- TRD, por parte del comité evaluador del AGN.</t>
  </si>
  <si>
    <t xml:space="preserve">* GD-P-05 Procedimiento Actualización, aplicación y seguimiento de TRD
* Borrador Cronograma de Transferencias.
</t>
  </si>
  <si>
    <t>Herramienta tecnológica para el manejo documental de los archivos de gestión.</t>
  </si>
  <si>
    <t>Unidades de almacenamiento documental adecuadas</t>
  </si>
  <si>
    <t>Organización documental de las Historias laborales según lo evidenciado en el seguimiento realizado.
Actualización de la hoja control</t>
  </si>
  <si>
    <t>* Visita de Seguimiento
* Formato Hoja de Control</t>
  </si>
  <si>
    <t>No existe procedimiento para los procesos de eliminación documental con base en la TRD..(incineración, reciclaje, triturado, etc.)</t>
  </si>
  <si>
    <t>Elaboración de la TRD</t>
  </si>
  <si>
    <t>Acción 22</t>
  </si>
  <si>
    <t>Acción 23</t>
  </si>
  <si>
    <t>900477169-8</t>
  </si>
  <si>
    <t>Joshua Shuajo Mitrotti Ventura</t>
  </si>
  <si>
    <t>01 de Octubre de 2013</t>
  </si>
  <si>
    <t>Adriana Julet Gil Gonzalez</t>
  </si>
  <si>
    <t>01 de Junio de 2016</t>
  </si>
  <si>
    <t>Subdirectora Administrativa</t>
  </si>
  <si>
    <t>Agencia Colombiana para la Reintegración de Personas y Grupos Alzados en Armas</t>
  </si>
  <si>
    <t xml:space="preserve"> Elaboración, oficialización y publicación del GD-P-05 Procedimiento Actualización, aplicación y seguimiento de TRD (Actividad 19)</t>
  </si>
  <si>
    <t>Listas de asistencias
Reporte de Entrenamientos.</t>
  </si>
  <si>
    <t xml:space="preserve">Se verificó la publicación del Programa de Gestión Documental - PGD actualizado (versión 2) como documento complementario en el SIGER el 26/12/2016 y en la página Web de la ACR (http://www.reintegracion.gov.co/es/agencia/Documentos%20de%20Gestin%20Documental/Programa%20de%20Gestion%20Documental.pdf) cuyo objetivo es estandarizar, normalizar y regular la producción, administración, custodia y conservación de la información que se genera y se recibe en la ACR, en desarrollo y cumplimiento de su misión y funciones.
Este documento contienen los principales lineamientos para los procesos de gestión documental (planeación, producción documental, gestión y trámite, organización de los documentos, transferencias documentales, disposición y preservación de los documentos y valoración), desarrolla las fases de implementación del PGD, define la política de cero papel dentro de la Entidad y desarrolla las políticas de operación, entre otros. De igual manera, contiene  el cronograma de implementación del PGD 2016-2018 y desagrega el presupuesto requerido para cada uno de los productos que se requieren en las etapas y fases de implementación. </t>
  </si>
  <si>
    <t>Socializar y sensibilizar a los colaboradores en temas documentales para garantizar la memoria institucional.</t>
  </si>
  <si>
    <t>En relación con las transferencias primarias, se verificó:
* La publicación en el SIGER del Procedimiento Actualización, Aplicación y Seguimiento de Tabla de Retención Documental - TRD, GD-P-05, V1 del 17/11/2015, el cual establece en las actividades 19 a 26 el proceso de transferencia primaria.
* En relación con el cronograma de transferencias, el Grupo de Gestión Documental remitió el documento Propuesta de Cronograma Transferencias Documentales 2015, sin embargo informa que a la fecha no se ha dado cabal cumplimiento al mismo, teniendo en cuenta que no se cuenta con las TRD convalidadas por el AGN. En este sentido las transferencias documentales efectuadas por las dependencias durante las vigencias 2015 y 2016, han  obedecido a carencia de espacio y condiciones que garanticen la debida conservación de la documentación en las dependencias productoras.</t>
  </si>
  <si>
    <t>Se verificó la implementación del Sistema de Información para la Administración y Gestión de Comunicaciones Oficiales - SIGOB en el Nivel Central y los Grupos Territoriales de la ACR. Al respecto, de acuerdo con la información suministrada por el Grupo de Gestión Documental el SIGOB fue implementado en la Entidad desde el 22/09/2012 a partir de la directriz emitida por el DAPRE. Esta aplicación ha sido objeto de actualizaciones permanentes.
En este sentido se reporta la implementación del SIGOB en todas las fases y módulos (Mesa de Entrada, Correspondencia) incluyendo la capacitación y/o entrenamiento a los usuarios.
De igual forma se verificó la Resolución No. 0107 del por la cual se reglamente la administración y uso del sistema para la gestión de las comunicaciones oficiales de la ACR - SIGOG, el cual abarca la recepción, registro, direccionamiento, entrega y archivo de las comunicaciones oficiales, así como las condiciones básicas para su elaboración y preservación de la imagen de la Entidad. Esta resolución fue socializada a los colaboradores de la Entidad a través de la Circular No. 006 del 14/03/2016.
De otra parte el Grupo de Gestión Documental reporta la implementación del Repositorio de Historias de Reintegración, mediante el cual se almacenan los expedientes pertenecientes a la Subserie documental Historias de Reintegración. Estos documentos se encuentran  guardados en formato PDF/A y con reconocimiento de texto OCR., así mismo están clasificados, organizados e identificados por descriptores de índole archivístico asociados a campos como serie documental, subserie documental,  tipo documental, nombre, cédula y CODA.</t>
  </si>
  <si>
    <t>De acuerdo con la información suministrada por el Grupo de Gestión Documental, en cumplimiento de lo estipulado en los Acuerdos No. 049 de 2000 y 008 de 2014 del Archivo General de la Nación, las NTC 4436:1998 y NTC 5397:2005, así como las necesidades específicas de la Entidad respecto a su gestión documental, se seleccionaron las siguientes unidades generales de almacenamiento:
CAJAS DE ARCHIVO REF. X200: Producidas con cartón kraft corrugado de pared sencilla, dimensión 21 cm. x alto: 26.5 cm. x largo: 40 cm. Incluye una apertura frontal con pliegue en el costado izquierdo y pestaña para su manipulación.
CARPETAS: Diseñadas en dos tapas separadas (anverso y reverso) en cartón kraft, tamaño oficio con perforación redonda, refuerzo en papel kraft y logo impreso a una tinta. Calibre de cartón  600grs/m2. Material estable desacidificado (PH Neutro). Dimensiones aproximadas 34,5 x 24,5 cm.</t>
  </si>
  <si>
    <t xml:space="preserve">* Resolución 0019, por la cual se adopta el Sistema Integrado de Conservación, como parte del Sistema Integrado de Gestión. Además mediante Circular Interna 005 de 2016 se socializan las consideraciones pertinentes para implementar el Sistema Integrado de Conservación Documental – SIC.
* Con base a la Circular Interna 004 de 2015 Se realizaron dos campañas de limpieza y recuperación de espacios de archivo.
* Elaboración, oficialización  y publicación en el SIGER del instructivo de limpieza de archivo y tratamiento de documentación con biodeterioro del 08 de Noviembre de 2016 (https://klein.reintegracion.gov.co/SIGER/modulodocumental/VerAnexos.asp?valruta=1&amp;idtipodoc=83&amp;strPathAnexo=FSSIGER/DOCS/2016/11/83/GD-I-01 Instructivo limpieza de archivo y documentación con biodeterioro V1.pdf), cuyo objetivo es Definir lineamientos para la limpieza y desinfección básica de la documentación perteneciente al acervo documental de la Agencia Colombiana para la Reintegración de Personas y Grupos Alzados en Armas –ACR, tanto en su sede principal como en los Grupos Territoriales y Puntos de Atención - GT/PA.  </t>
  </si>
  <si>
    <t xml:space="preserve">Aplicación, actualización y uso del SIGOB como herramienta tecnológica para el manejo de la correspondencia.
Mediante SIGOB se incorporo a las comunicaciones oficiales (memorandos y Oficios) código de barras para garantizar la seguridad e integridad de la información. </t>
  </si>
  <si>
    <t xml:space="preserve">La ACR cuenta con la Resolución 0019, por la cual se adopta el Sistema Integrado de Conservación, como parte del Sistema Integrado de Gestión. Además mediante Circular Interna 005 de 2016 se socializan las consideraciones pertinentes para implementar el Sistema Integrado de Conservación Documental – SIC.
Así mismo se cuenta con la elaboración, adopción e implementación del plan de Conservación documental 2015- 2016.
* Elaboración, oficialización  y publicación en el SIGER del instructivo de limpieza de archivo y tratamiento de documentación con biodeterioro del 08 de Noviembre de 2016 (https://klein.reintegracion.gov.co/SIGER/modulodocumental/VerAnexos.asp?valruta=1&amp;idtipodoc=83&amp;strPathAnexo=FSSIGER/DOCS/2016/11/83/GD-I-01 Instructivo limpieza de archivo y documentación con biodeterioro V1.pdf), cuyo objetivo es Definir lineamientos para la limpieza y desinfección básica de la documentación perteneciente al acervo documental de la Agencia Colombiana para la Reintegración de Personas y Grupos Alzados en Armas –ACR, tanto en su sede principal como en los Grupos Territoriales y Puntos de Atención - GT/PA.  </t>
  </si>
  <si>
    <t>Se verificó la publicación en el SIGER del Procedimiento para Eliminación Documental, GD-P-02, V1 del 06/11/2014. De acuerdo con la información suministrada por el Grupo de Gestión Documental, teniendo en cuenta que las TRD están en proceso de convalidación, se está adelantando el proceso de eliminación de documentos de apoyo, únicamente.</t>
  </si>
  <si>
    <t>En relación con el estado y conveniencia de los espacios para almacenar documentación se verificó:
* Circular No. 004 del 25/08/2015 a través de la cual se establecieron lineamientos para las transferencia y traslados documentales derivados del cambio de sede de Nivel Central.
* Resolución No. 0019 del 07/01/2016, a través de la cual se adopta el Sistema Integrado de Conservación - SIC de la ACR, cuyo objeto es desarrollar estrategias y procesos que garanticen la preservación a largo plazo de la información en su naturaleza análoga y electrónica, el cual hace parte integral del Sistema Integrado de Gestión para la Reintegración y la Política de Gestión Documental.
* Circular 005 del 14/03/2016 - Sistema Integrado de Conservación, a través de la cual se socializaron lineamientos para la preservación de los documentos con soporte físico (papel) en los archivos de gestión.
* La publicación en el SIGER del Instructivo de Limpieza de Archivo y Tratamiento de Documentación con Biodeterioro, GD-I-01, V1 del 08/11/2016.
* Informes de inspección y seguimiento a zonas de almacenamiento y muebles de archivo, correspondientes a las visitas realizadas a cada una de las sedes de la Entidad a nivel nacional, en las cuales se efectuó el seguimiento a las condiciones constructivas y ambientales de las zonas de almacenamiento documental, con el fin de realizar recomendaciones para la salvaguarda de la información con soporte análogo (papel) de la ACR. 
Cada informe contiene: introducción; objetivos; metodología; análisis de aspectos estructurales del inmueble, redes, limpieza, ventilación, iluminación y mobiliario; conclusiones y recomendaciones; y registro fotográfico. Los informes fueron socializados el 09/08/2016 mediante memorandos MEM16-008202, MEM16-008204, MEM16-008203, MEM16-008206, MEM16-008207, MEM16-008209, MEM16-008245, MEM16-008247, MEM16-008250, MEM16-008251, MEM16-008253, MEM16-008255, MEM16-008257, MEM16-008258, MEM16-008260, MEM16-008261, MEM16-008265, MEM16-008266, MEM16-008312, MEM16-008314, MEM16-008315, MEM16-008317.
De igual forma, se verificaron los memorandos MEM16-009958 del 15/09/2016 y MEM16-011648 del 27/10/2016, a través de los cuales el Grupo de Gestión Administrativa reportó las acciones a implementar en cada Grupo Territorial o Punto de Atención, acorde con las recomendaciones presentadas respecto a las áreas de conservación documental.</t>
  </si>
  <si>
    <t>De acuerdo con el informe de seguimiento documentado mediante Formato Verificación y Seguimiento a la Implementación de Tabla de Retención Documental - TRD, GD-F-20, V1 del 09/11/2015, aplicado el 03/06/2016, se indica que el Grupo de Talento Humano aplica el Formato Único de Inventario Documental, GD-F-04 y el Formato Lista de Documentos de la Historia Laboral, TH-F-21.</t>
  </si>
  <si>
    <t>Informe No. 3 
31/03/2017</t>
  </si>
  <si>
    <t xml:space="preserve">En relación con la aplicación de la TRD, se verificó:
* La publicación en el SIGER del Procedimiento Actualización, Aplicación y Seguimiento de Tabla de Retención Documental - TRD, GD-P-05, V1 del 17/11/2015; Formato Hoja de Control, GD-F-03, V3 del 04/09/2014; Formato Único de Inventario Documental, GD-F-04, V4 del 11/07/2016; Formato Rótulo Caja de Archivo, GD-F-06, V5 del 06/10/2016; Formato Rótulo de Carpeta, GD-F-09, V3 del 11/07/2016; Formato de Verificación y Seguimiento a la Implementación de Tabla de Retención Documental - TRD, GD-F-19, V2 del 16/03/2017; e Instructivo de Limpieza de Archivo y Tratamiento de Documentación con Biodeterioro, GD-I-01, V1 del 08/11/2016.
</t>
  </si>
  <si>
    <t>De acuerdo con la información suministrada por el Grupo de Gestión Documental, la ventanilla única en Grupos Territoriales y/o Puntos de Atención se implementó a partir del segundo semestre de 2015, para lo cual se realizaron jornadas de entrenamiento a los colaboradores, Técnicos de Archivo y Asistentes de Atención al Ciudadano.
De igual forma se verificó la Resolución No. 0107 del 25/01/2016 del por la cual se reglamente la administración y uso del sistema para la gestión de las comunicaciones oficiales de la ACR - SIGOG, el cual abarca la recepción, registro, direccionamiento, entrega y archivo de las comunicaciones oficiales, así como las condiciones básicas para su elaboración y preservación de la imagen de la Entidad. Esta resolución fue socializada a los colaboradores de la Entidad a través de la Circular No. 006 del 14/03/2016.
Finalmente, se verificó la publicación en el SIGER del Procedimiento Administración y Gestión de Comunicaciones Oficiales, GD-P-07, V1 del 03/04/2016, el cual fue socializado mediante correo electrónico SIGER ACR del 18/04/2016.</t>
  </si>
  <si>
    <t>Acta No. 19 del Comité Institucional de Desarrollo Administrativo de Abril 30 de 2015</t>
  </si>
  <si>
    <t>Elaborar TRD de acuerdo a los requerimientos técnicos para organización documental</t>
  </si>
  <si>
    <t xml:space="preserve">• Documento metodología de elaboración y actualización de la  TRD 
• Guía de aplicación tabla de retención documental 
• Acta del Comité Institucional de Desarrollo Administrativo de la Entidad, correspondiente 
• Manual del Sistema Integrado de Gestión para la Reintegración – SIGER
• Cuadro de clasificación documental 
• Tabla de Retención Documental 
* Oficios Remisorios de TRD para el Comité evaluador del AGN </t>
  </si>
  <si>
    <t>Elaborar Programa de Gestión Documental de acuerdo a las necesidades institucionales</t>
  </si>
  <si>
    <t>Programa de Gestión Documental</t>
  </si>
  <si>
    <t>Organizar técnicamente los archivos de Gestión y Central a partir de la aplicación TRD y los lineamientos técnicos.</t>
  </si>
  <si>
    <t>* GD-P-05 Procedimiento Actualización, aplicación y seguimiento de TRD
* Seguimientos de aplicación de la TRD
* GD-F-04 Formato Único de Inventario Documental
* GD-I-01  instructivo de limpieza de archivo y tratamiento de documentación con biodeterioro</t>
  </si>
  <si>
    <t>Proyectar cronograma transferencias para su socialización y aplicación por parte de las dependencias.</t>
  </si>
  <si>
    <t>Actualizar el Formato Único de Inventario Documental con el fin de que los archivos de Gestión y Central registran su información.</t>
  </si>
  <si>
    <t>Inventarios documentales
Seguimientos de aplicación TRD.</t>
  </si>
  <si>
    <t>Sensibilizar a los colaboradores sobre la importancia de la conservación y espacios de almacenamientos para documentos de archivo.</t>
  </si>
  <si>
    <t>*Resolución Interna 0019 de 2016
* Circular Interna 005 de 2016
* Circular Interna 004 de 2015
* GD-I-01  instructivo de limpieza de archivo y tratamiento de documentación con biodeterioro</t>
  </si>
  <si>
    <t>Implementar herramientas tecnológicas para la administración y gestión de los documentos de archivos.</t>
  </si>
  <si>
    <t>Sistema de Información para la Administración y Gestión de Comunicaciones Oficiales- SIGOB</t>
  </si>
  <si>
    <t>Adelantar el proceso el proceso de adquisición para las unidades de almacenamiento acorde a las normas técnicas.</t>
  </si>
  <si>
    <t>Organizar técnicamente el Archivo de Gestión de Historias Laborales de acuerdo a las directrices establecidas.</t>
  </si>
  <si>
    <t>Implementar la ventanilla única en cada sede de la ACR con el de garantizar la recepción, entrega, distribución y envío de las comunicaciones oficiales.</t>
  </si>
  <si>
    <t>Elaborar, oficializar y socializar el Sistema Integrado de conservación en la ACR con miras a la preservación de la información.</t>
  </si>
  <si>
    <t>*Resolución Interna 0019 de 2016
* Circular Interna 005 de 2016
* Plan de Conservación</t>
  </si>
  <si>
    <t>Elaborar, oficializar y socializar el procedimiento para la eliminación de documentos con base a la TRD para garantizar la disposición final de cada serie documental.</t>
  </si>
  <si>
    <t xml:space="preserve">Acción 7 </t>
  </si>
  <si>
    <t>De acuerdo con la información suministrada por el Grupo de Gestión Documental, durante el periodo 2014 a primer trimestre de 2017 se han adelantado 85 actividades de entrenamiento en temas archivísticos y de conservación documental, y 131 en temas relacionados con correspondencia y comunicaciones oficiales - SIGOB, tanto en Nivel Central como en los Grupos Territoriales, de manera grupal o individual, incluidas las jornadas de inducción, de las cuales se cuenta con los listados de asistencia respectivos.</t>
  </si>
  <si>
    <t>En relación con el inventario documental, se verificó:
* La publicación en el SIGER del Formato Único de Inventario Documental, GD-F-04, V4 del 11/07/2016.
* Se verificó la publicación del Inventario Documental en la página Web de la Entidad (http://www.reintegracion.gov.co/es/agencia/Documentos%20de%20Gestin%20Documental/Formato_inventario_documental.pdf), correspondiente a los expedientes que se encuentran bajo la custodia del Grupo de Gestión Documental.
* De otra parte se verificaron los siguientes archivos que se encuentran en proceso de actualización:
** FUID ACR_CONSOLIDADO, FUID_HISTORIAS_T1_2017, FUID_JUSTICIAYPAZ correspondientes a series misionales, en los cuales se reporta el inventario documental correspondiente a Acuerdos, Historias de las Personas en Proceso de Reintegración - PPR , Planes de Negocio y Pérdida de Beneficios, entre otros, los cuales no son objeto de publicación teniendo en cuenta que corresponden a información confidencial de acuerdo con lo establecido en la Ley de Transparencia y el Decreto No. 103 de 2015.
** FUID(CONTRATOS2015), que está en proceso de consolidación para su publicación en la página Web.</t>
  </si>
  <si>
    <t>De acuerdo con la información suministrada por el Grupo de Gestión Documental, se verificó:
* Tabla de Retención Documental - TRD publicada en el Sistema de Información de Gestión para la Reintegración -  SIGER como Documento Complementario el 04/03/2015, la cual está estructurada por dependencias e indica: oficina productora; código y nombre de la dependencia, serie, subserie y tipo documental; tiempo de retención en Archivo de Gestión y Archivo Central; disposición final; y procedimiento.
* Acta de Comité Institucional de Desarrollo Administrativo del 29/09/2014, en cuyo numeral 3 se documenta la Aprobación de la Tabla de Retención Documental presentada por el Grupo de Gestión Documental.
* Resolución No. 1752 del 27/10/2014 a través de la cual la ACR adopta la aplicación de las TRD.
* Oficios a través de los cuales se remitió la TRD para consideración del Comité Evaluador de Documentos del Archivo General de la Nación - AGN, con los respectivos ajustes, correspondientes a las vigencias 2014 (OFI14-023146 del 28/10/2014), 2015 (OFI15-007551 del 21/04/2015), 2016 (OFI16-006139 del 29/03/2016 y OFI16-026503 del 28/11/2016) y 2017 (OFI005652 del 02/03/2017).  Esta última remisión obedece a los ajustes definidos en la Mesa de Trabajo llevada a cabo con el AGN el 18/01/2017.
Adicionalmente, con base en los resultados de la mesa de trabajo antes señalada, se cuenta con los siguientes documentos actualizados a marzo de 2017:
* Documento Metodología de Elaboración de la TRD, el cual contiene: introducción, metodología y procedimiento de elaboración, glosario, bibliografía y anexos.
* Guía de Aplicación TRD, el cual contiene: introducción, objetivos, alcance y excepciones, marco de referencia, generalidades de la TRD, cuadros de clasificación documental, aplicación, glosario y bibliografía.</t>
  </si>
  <si>
    <t xml:space="preserve">* Informes de seguimiento de la vigencia 2016 documentados mediante Formato Verificación y Seguimiento a la Implementación de Tabla de Retención Documental - TRD, GD-F-20, V1 del 09/11/2015, aplicados a las dependencias y Grupos Territoriales durante el periodo mayo - agosto de 2016, correspondientes a la verificación de aspectos relacionados con la aplicación de las TRD (organización de documentos acorde con las series y subseries documentales, clasificación documental, depuración y foliación de los documentos, así como la realización de transferencias documentales a Gestión Documental) y el uso de formatos documentales (Formato Único de Inventario Documental, Hoja de Control, Hoja Testigo, Rótulo de Carpeta y Rótulo de Caja), debidamente suscritos y con registro fotográfico, a partir del cual se establece el porcentaje de implementación de las TDR por dependencia.
</t>
  </si>
  <si>
    <t>** Oficina Asesora de Comunicaciones (23/03/2017). Reporta 33% de avance en su implementación.
** Dirección Programática de Reintegración (24/03/2017). Reporta 92% de avance en su implementación
** Subdirección Financiera (27/03/2017). Reporta 97% de avance en su implementación.
** Subdirección de Gestión Legal (28/03/2017). Reporta 78% de avance en su implementación.
** Grupo de Diseño (29/03/2017). Reporta 98% de avance en su implementación.
** Grupo Territorial Norte de Santander - Arauca (29/03/2017). Reporta 72% de avance en su implementación.
** Control Interno Disciplinario (30/03/2017). Reporta 99% de avance en su implementación.
** Grupo de Contabilidad (03/04/2017). Reporta 90% de implementación.</t>
  </si>
  <si>
    <t>** Grupo de Presupuesto (04/04/2017). Reporta 76% de avance en su implementación.
** Subdirección Administrativa (04/04/2017). No aplica.
** Grupo de Almacén e Inventarios (05/04/2017). Reporta 83% de avance en su implementación.
** Grupo de Gestión Administrativa (07/04/2017). Reporta 97% de avance en su implementación.
** Grupo Territorial ACR Cundinamarca - Boyacá (11/04/2017). Reporta 92% de implementación.
** Grupo Territorial ACR Bogotá - Sede Kennedy (19/04/2017). Reporta 87% de avance en su implementación.
** Grupo Territorial ACR Bogotá - Sede Antonio Nariño (20/04/2017). Reporta 76% de avance en su implementación.
** Grupo Territorial ACR Bogotá - Sede Tunjuelito (21/04/2017). Reporta 64% de avance en su implementación.</t>
  </si>
  <si>
    <t>En relación con la aplicación de los tiempos de retención y la disposición final de los documentos, éstas solo podrán aplicarse una vez se cuente con la TRD convalidada por el Comité Evaluador de Documentos de la AGN. En este sentido el seguimiento a la aplicación de los tiempos de retención en archivo de gestión se realizará a través del seguimiento al Cronograma de Transferencias.</t>
  </si>
  <si>
    <t>Se verificó la publicación del Plan de Conservación Documental 2015-2016 en el SIGER como documento complementario, el cual fue aprobado en Comité Institucional de Desarrollo Administrativo del 04/12/2015, y contiene: introducción; objetivos; definiciones; alcance; metodología; actividades específicas para el desarrollo de inspecciones, monitoreo de condiciones ambientales, control de plagas, procesos de limpieza, intervención en conservación documental, almacenamiento y realmacenamiento, prevención de emergencias, planeación de la producción documental análoga, sensibilización y capacitación en conservación documental; recursos; responsables, tiempo de ejecución y cronograma de actividades; y presupuesto.
De acuerdo con la información suministrada por el Grupo de Gestión Documental, a la fecha se cuenta con el Plan de Conservación Documental correspondiente al periodo 2017-2020, el cual se presentará para aprobación del Comité Institucional de Desarrollo Administrativo en sesión programada para mayo de 2017.
De igual forma se verificó:
* Resolución No. 0019 del 07/01/2016, a través de la cual se adopta el Sistema Integrado de Conservación - SIC de la ACR, cuyo objeto es desarrollar estrategias y procesos que garanticen la preservación a largo plazo de la información en su naturaleza análoga y electrónica, el cual hace parte integral del Sistema Integrado de Gestión para la Reintegración y la Política de Gestión Documental.
* Circular 005 del 14/03/2016 - Sistema Integrado de Conservación, a través de la cual se socializaron lineamientos para la preservación de los documentos con soporte físico (papel) en los archivos de gestión.
* La publicación en el SIGER del Instructivo de Limpieza de Archivo y Tratamiento de Documentación con Biodeterioro, GD-I-01, V1 del 08/11/2016.</t>
  </si>
  <si>
    <t>* En cuanto a los seguimiento en la aplicación de las TRD de la vigencia 2017, se verificó el memorando MEM17-002649 del 03/03/2017 a través del cual se presentó el cronograma  a ejecutar en las diferentes dependencias del Nivel Central, Grupos Territoriales y Puntos de Atención.  Como resultado de lo anterior, a la fecha se cuenta con los seguimiento de las siguientes dependencias, documentados mediante formato GD-F-19, V2 del 13/03/2017, el cual cuenta con 11 criterios de evaluación:
** Despacho Dirección General (13/03/2017). Reporta 97% de implementación.
** Oficina Asesora de Planeación (13/03/2017). Reporta 73% de avance en su implementación.
** Oficina Asesora Jurídica (14/03/2017). Reporta 95% de avance en su implementación.
** Oficina Tecnologías de la Información (15/03/2017). Reporta 89% de avance en su implementación.</t>
  </si>
  <si>
    <t xml:space="preserve">* La ACR cuenta con este instrumento archivístico aprobado por la instancia competente (Comité CIDA) desde el pasado 29 de septiembre de 2014, se encuentra en proceso de convalidación por parte del Archivo General de la Nación.
*  Remisión al AGN para su convalidación: Oficios a través de los cuales se remitió la TRD para consideración del Comité Evaluador de Documentos del Archivo General de la Nación - AGN, con los respectivos ajustes y anexos, correspondientes a las vigencias 2014 (OFI14-023146 del 28/10/2014), 2015 (OFI15-007551 del 21/04/2015) y 2016 (OFI16-006139 del 29/03/2016) (OFI16-026503 de 28/11/2016).  
* Mediante OFI16-026503 de 28/11/2016 se solicito una mesa de trabajo con el Archivo General de la Nación, dada la necesidad de obtener la convalidación de las TRD. En Enero 2017 se reiteró esta solicitud a través del OFI17-000212 de 04/01/2017, llevando a cabo esta mesa de trabajo el 18 de Enero de 2017 y  cuyo objetivo fue analizar los ajustes solicitados por el comité evaluador de documentos del AGN, estableciendo los siguientes compromisos:
• Indicar cuál es el procedimiento y criterios para los documentos cuya disposición final es selección argumentando datos cuantitativos según cada serie.
• Especificar en la metodología de elaboración de la Tabla de Retención Documental la producción documental por dependencia.
Los anteriores compromisos fueron ajustados en la Tabla de Retención Documental y anexos, y se envió para su convalidación  con el OFI17-005652 de 02/03/2017 y asunto: Respuesta oficio Ref. 2-2016-09400 y Mesa de Trabajo para la Evaluación y Convalidación Tabla de Retención Documental de la Agencia Colombiana para la Reintegración..
</t>
  </si>
  <si>
    <t>La Entidad cuenta con un programa de gestión documental el cual se encuentra publicado en la página web desde el mes de Agosto de 2014, el programa se encuentra estructurado en varios componentes, los cuales requieren ser ajustados para su viabilización, operatividad y alineación con los procesos y procedimientos de la ACR.
El Programa de Gestión Documental-PGD fue actualizado, oficializado y publicado en el SIGER el 26 de Diciembre de 2016 (https://klein.reintegracion.gov.co/SIGER/modulodocumental/VerAnexos.asp?valruta=1&amp;idtipodoc=345&amp;strPathAnexo=FSSIGER\DOCS\2016\12\345\\Programa de Gestión Documental1226201652243 PM.pdf), mediante el PGD se pretende estandarizar, normalizar y regular la producción, administración, custodia y conservación de la información que se genera y se recibe en la ACR, en desarrollo y cumplimiento de su misión y funciones, bajo los niveles de seguridad, confianza y calidad requeridos, para apoyar la gestión de la Entidad y la toma oportuna de decisiones.
Una vez el Comité Institucional de Desarrollo Administrativo aprobó la actualización del Programa de Gestión Documental, se procedió a su publicación en la pagina Web el 25 de Enero de 2017 a través del siguiente enlace: http://www.reintegracion.gov.co/es/agencia/Documentos%20de%20Gestin%20Documental/Programa%20de%20Gestion%20Documental.pdf</t>
  </si>
  <si>
    <t>Conforme al GD-P-05 Procedimiento Actualización, aplicación y seguimiento de TRD se realizaron seguimientos para verificar que las dependencias conformaran las Series y Subseries documentales de acuerdo a lo establecido en la TRD.
La ACR cuenta con la Resolución 0019, por la cual se adopta el Sistema Integrado de Conservación, como parte del Sistema Integrado de Gestión. Además mediante Circular Interna 005 de 2016 se socializan las consideraciones pertinentes para implementar el Sistema Integrado de Conservación Documental – SIC. Así mismo se cuenta con la elaboración, adopción e implementación del plan de Conservación documental 2015- 2016.
Actualización en el Sistema Integrado de Gestión para la Reintegración del GD-F-04 Formato Único de Inventario Documental.
El Programa de Gestión Documental-PGD fue actualizado, oficializado y publicado en el SIGER el 26 de Diciembre de 2016 (https://klein.reintegracion.gov.co/SIGER/modulodocumental/VerAnexos.asp?valruta=1&amp;idtipodoc=345&amp;strPathAnexo=FSSIGER\DOCS\2016\12\345\\Programa de Gestión Documental1226201652243 PM.pdf), mediante el PGD se pretende estandarizar, normalizar y regular la producción, administración, custodia y conservación de la información que se genera y se recibe en la ACR, en desarrollo y cumplimiento de su misión y funciones, bajo los niveles de seguridad, confianza y calidad requeridos, para apoyar la gestión de la Entidad y la toma oportuna de decisiones.
Elaboración, oficialización  y publicación en el SIGER del instructivo de limpieza de archivo y tratamiento de documentación con biodeterioro del 08 de Noviembre de 2016 (https://klein.reintegracion.gov.co/SIGER/modulodocumental/VerAnexos.asp?valruta=1&amp;idtipodoc=83&amp;strPathAnexo=FSSIGER/DOCS/2016/11/83/GD-I-01 Instructivo limpieza de archivo y documentación con biodeterioro V1.pdf), cuyo objetivo es Definir lineamientos para la limpieza y desinfección básica de la documentación perteneciente al acervo documental de la Agencia Colombiana para la Reintegración de Personas y Grupos Alzados en Armas –ACR, tanto en su sede principal como en los Grupos Territoriales y Puntos de Atención - GT/PA.  
Mediante MEM17-002649 de 3 de Marzo de 2017 con asunto “Cronograma de seguimientos para la conformación, preservación y control de los archivos de gestión” se oficializó y socializó a todas las dependencias y GT/PA el cronograma para seguimiento de aplicación de la Tabla de Retención Documental, el cual tiene como objetivo verificar el cumplimiento de los lineamientos establecidos en el GD-P-05 Procedimiento TRD y normativa archivística vigente. En atención a que las visitas de seguimiento concluyen el 10 de Abril de 2017, a corte de 31 Marzo de 2017 se han realizado 14 seguimientos de aplicación de TRD, en los cuales se establecieron observaciones con respecto al estado de organización de cada archivo de Gestión. Los criterios de evaluación están formulados en el formato GD-F-19 y se califican de 1% a 100%.</t>
  </si>
  <si>
    <t>A partir del mes de marzo del año 2014 fueron iniciadas las jornadas de capacitación tanto para los grupos territoriales como para el nivel central, los temas incluidos inicialmente hacen referencia a  conceptos básicos sobre archivo, normatividad archivística, TRD y su aplicación, adicionalmente los temas referentes a gestión documental hacen parte del maya curricular de las ficha PAE (2014, 2015 y 2016), de la misma manera se cuenta con un punto en la wiki donde son publicados temas referentes, y en el mes de diciembre de 2014 se publicó una cartilla de gestión documental con los temas anteriormente mencionados.
Por otro lado en atención a los indicadores proyectados en el POA 2015 y POA 2016, se inició con el entrenamiento en las dependencias del nivel central y grupos territoriales entorno a la socialización de lineamientos con relación a la organización documental y Gestión de Comunicaciones oficiales.
Adicionalmente se realizaron las jornadas de capacitación para el manejo del SIGOB y apertura de las ventanillas únicas de correspondencia, con el fin de garantizar la trazabilidad en las comunicaciones recibidas y enviadas por la ACR.
En la vigencia 2014 se realizaron jornadas 71 de entrenamiento para un total de 556 colaboradores entrenados en temas de Gestión Documental.
En la vigencia 2015 se realizaron jornadas 95 de entrenamiento para un total de 809 colaboradores entrenados en temas de Gestión Documental.
En la vigencia 2016 se realizaron jornadas 35 de entrenamiento para un total de 321 colaboradores entrenados en temas de Gestión Documental.
En el primer trimestre se realizaron 18 Jornadas de entrenamiento, en las cuales se entrenaron a 158 colaboradores en temas documentales, con el objetivo de garantizar el manejo adecuado de los documentos para preservar la memoria institucional. En este sentido en temas de organización de archivo y conservación se entrenaron a 106 colaboradores, mientras con relación a SIGOB (Comunicaciones Oficiales) se entrenaron a 52 Colaboradores .</t>
  </si>
  <si>
    <t>*GD-P-07- PROCEDIMIENTO ADMINISTRACIÓN Y GESTIÓN DE COMUNICACIONES OFICIALES: Establecer las actividades requeridas para la recepción, radicación, registro, distribución y trámite de las comunicaciones Oficiales en cumplimiento de la Ley General de Archivos y el Acuerdo 060 de 2001.
* Circular Interna 006 de 2016, que incluye las consideraciones pertinentes para socializar e implementar la administración y uso de la gestión de las comunicaciones Oficiales.
* Resolución Interna 0107 de 2016, por la cual se reglamenta la administración y uso del sistema para la gestión de las comunicaciones oficiales en la ACR.
* Mediante el Sistema de Información para la Administración y Gestión de comunicación oficiales- “SIGOB”  Se administra y gestiona el consecutivo para comunicaciones oficiales, evidenciando la trazabilidad de las comunicaciones  generadas y recibidas por la Entidad, este Sistema de Información se encuentra reglamentado mediante la Resolución Interna 107 de 2016.
*Adicionalmente se realizaron las jornadas de capacitación para el manejo del SIGOB y apertura de las ventanillas únicas de correspondencia, con el fin de garantizar la trazabilidad en las comunicaciones recibidas y enviadas por la ACR.
REPORTE PQRS-D: Semanalmente se está generando un reporte de las PQRS en Gestión, con el fin de garantizar el trámite oportuno de estos documentos e identificar errores de radicación como (codificación, tipología, asignación de responsable, entre otros). 
VIDEOCONFERENCIAS: Realización de dos (2) videoconferencias por parte del Grupo de Gestión Documental, Atención al Ciudadano y Jurídica a todos los Grupos Territoriales y/o Puntos de Atención, con el fin de socializar lineamientos para la radicación de comunicaciones e identificación de PQRS.
Con el fin de sensibilizar a los encargados y responsables de las ventanillas únicas con relación a la identificación y radicación de PQRS-D en los diferentes GT/PA y nivel central, se programó una jornada el día de 27 de Febrero de 2017, en la cual con el apoyo del grupo de atención al ciudadano se socializaron temas como:
1. Manual del Sistema de PQRS-D (Proceso de identificación de PQRS para Radicación en SIGOB)
2. Guía de Protocolos de Atención al Ciudadano.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</si>
</sst>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name val="Arial"/>
      <family val="2"/>
    </font>
    <font>
      <b/>
      <sz val="9"/>
      <name val="Arial"/>
      <family val="2"/>
    </font>
    <font>
      <sz val="10"/>
      <name val="Arial"/>
      <family val="2"/>
    </font>
    <font>
      <b/>
      <sz val="10"/>
      <name val="Arial"/>
      <family val="2"/>
    </font>
    <font>
      <b/>
      <sz val="9"/>
      <color indexed="81"/>
      <name val="Tahoma"/>
      <family val="2"/>
    </font>
    <font>
      <b/>
      <sz val="10"/>
      <color indexed="81"/>
      <name val="Tahoma"/>
      <family val="2"/>
    </font>
    <font>
      <b/>
      <sz val="11"/>
      <color indexed="81"/>
      <name val="Tahoma"/>
      <family val="2"/>
    </font>
    <font>
      <sz val="9"/>
      <color indexed="81"/>
      <name val="Tahoma"/>
      <family val="2"/>
    </font>
    <font>
      <sz val="8"/>
      <name val="Arial"/>
      <family val="2"/>
    </font>
    <font>
      <b/>
      <sz val="8"/>
      <name val="Arial"/>
      <family val="2"/>
    </font>
    <font>
      <sz val="8"/>
      <name val="Calibri"/>
      <family val="2"/>
      <scheme val="minor"/>
    </font>
    <font>
      <sz val="11"/>
      <name val="Arial"/>
      <family val="2"/>
    </font>
    <font>
      <sz val="11"/>
      <name val="Calibri"/>
      <family val="2"/>
      <scheme val="minor"/>
    </font>
    <font>
      <b/>
      <sz val="12"/>
      <name val="Arial"/>
      <family val="2"/>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02">
    <xf numFmtId="0" fontId="0" fillId="0" borderId="0" xfId="0"/>
    <xf numFmtId="9" fontId="3"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textRotation="90" wrapText="1"/>
    </xf>
    <xf numFmtId="0" fontId="1" fillId="0" borderId="6" xfId="0" applyFont="1" applyBorder="1" applyAlignment="1">
      <alignment horizontal="left" vertical="center"/>
    </xf>
    <xf numFmtId="0" fontId="1" fillId="0" borderId="4" xfId="0" applyFont="1" applyBorder="1" applyAlignment="1">
      <alignment horizontal="left" vertical="center"/>
    </xf>
    <xf numFmtId="0" fontId="3" fillId="0" borderId="0" xfId="0" applyFont="1" applyFill="1" applyBorder="1" applyAlignment="1">
      <alignment horizontal="justify" vertical="center" wrapText="1"/>
    </xf>
    <xf numFmtId="14" fontId="3" fillId="0" borderId="0" xfId="0" applyNumberFormat="1" applyFont="1" applyFill="1" applyBorder="1" applyAlignment="1">
      <alignment horizontal="justify" vertical="center" wrapText="1"/>
    </xf>
    <xf numFmtId="1" fontId="3" fillId="0" borderId="0" xfId="0" applyNumberFormat="1" applyFont="1" applyFill="1" applyBorder="1" applyAlignment="1">
      <alignment horizontal="justify" vertical="center" wrapText="1"/>
    </xf>
    <xf numFmtId="9" fontId="3" fillId="0" borderId="0" xfId="0" applyNumberFormat="1" applyFont="1" applyFill="1" applyBorder="1" applyAlignment="1">
      <alignment horizontal="justify" vertical="center" wrapText="1"/>
    </xf>
    <xf numFmtId="0" fontId="11" fillId="0" borderId="4" xfId="0" applyFont="1" applyFill="1" applyBorder="1" applyAlignment="1">
      <alignment horizontal="left" vertical="center" wrapText="1"/>
    </xf>
    <xf numFmtId="9"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2" borderId="4" xfId="0" applyFont="1" applyFill="1" applyBorder="1" applyAlignment="1">
      <alignment horizontal="center" vertical="center" textRotation="90" wrapText="1"/>
    </xf>
    <xf numFmtId="0" fontId="13" fillId="0" borderId="0" xfId="0" applyFont="1" applyAlignment="1">
      <alignment vertical="center"/>
    </xf>
    <xf numFmtId="0" fontId="12" fillId="0" borderId="0" xfId="0" applyFont="1" applyAlignment="1">
      <alignment vertical="center"/>
    </xf>
    <xf numFmtId="0" fontId="12" fillId="0" borderId="0"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0" xfId="0" applyFont="1" applyFill="1" applyAlignment="1">
      <alignment vertical="center"/>
    </xf>
    <xf numFmtId="0" fontId="11" fillId="0" borderId="4" xfId="0" applyFont="1" applyBorder="1" applyAlignment="1">
      <alignment vertical="center" wrapText="1"/>
    </xf>
    <xf numFmtId="0" fontId="11" fillId="0" borderId="4" xfId="0" applyFont="1" applyBorder="1" applyAlignment="1">
      <alignment horizontal="left" vertical="center" wrapText="1"/>
    </xf>
    <xf numFmtId="0" fontId="9" fillId="0" borderId="4" xfId="0" applyFont="1" applyFill="1" applyBorder="1" applyAlignment="1">
      <alignment vertical="center" wrapText="1"/>
    </xf>
    <xf numFmtId="0" fontId="11"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9" fillId="0" borderId="18" xfId="0" applyFont="1" applyFill="1" applyBorder="1" applyAlignment="1">
      <alignment horizontal="justify" vertical="center" wrapText="1"/>
    </xf>
    <xf numFmtId="0" fontId="1" fillId="0" borderId="6" xfId="0" applyFont="1" applyBorder="1" applyAlignment="1">
      <alignment horizontal="justify" vertical="center"/>
    </xf>
    <xf numFmtId="0" fontId="11" fillId="0" borderId="4" xfId="0" applyFont="1" applyFill="1" applyBorder="1" applyAlignment="1">
      <alignment horizontal="justify" vertical="center" wrapText="1"/>
    </xf>
    <xf numFmtId="0" fontId="13" fillId="0" borderId="0" xfId="0" applyFont="1" applyAlignment="1">
      <alignment horizontal="center" vertical="center"/>
    </xf>
    <xf numFmtId="0" fontId="9" fillId="0" borderId="16" xfId="0"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0" fontId="9" fillId="0" borderId="16" xfId="0" applyFont="1" applyFill="1" applyBorder="1" applyAlignment="1">
      <alignment horizontal="justify"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0" borderId="4" xfId="0" applyFont="1" applyBorder="1" applyAlignment="1">
      <alignment horizontal="left" vertical="center" wrapText="1"/>
    </xf>
    <xf numFmtId="14" fontId="11" fillId="0" borderId="4"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4" fontId="9" fillId="3" borderId="4"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0" fontId="3" fillId="0" borderId="0" xfId="0" applyFont="1" applyAlignment="1">
      <alignment horizontal="justify" vertical="center" wrapText="1"/>
    </xf>
    <xf numFmtId="9" fontId="3" fillId="0" borderId="0" xfId="0" applyNumberFormat="1" applyFont="1" applyAlignment="1">
      <alignment horizontal="justify" vertical="center" wrapText="1"/>
    </xf>
    <xf numFmtId="0" fontId="4" fillId="0" borderId="0" xfId="0" applyFont="1" applyAlignment="1">
      <alignment horizontal="right" vertical="center" wrapText="1"/>
    </xf>
    <xf numFmtId="0" fontId="3" fillId="0" borderId="0" xfId="0" applyFont="1" applyAlignment="1">
      <alignment horizontal="right" vertical="center" wrapText="1"/>
    </xf>
    <xf numFmtId="0" fontId="4" fillId="0" borderId="0" xfId="0" applyFont="1" applyAlignment="1">
      <alignment horizontal="justify" vertical="center" wrapText="1"/>
    </xf>
    <xf numFmtId="9" fontId="4" fillId="0" borderId="0" xfId="0" applyNumberFormat="1" applyFont="1" applyAlignment="1">
      <alignment horizontal="justify" vertical="center" wrapText="1"/>
    </xf>
    <xf numFmtId="9" fontId="4" fillId="0" borderId="0" xfId="0" applyNumberFormat="1" applyFont="1" applyAlignment="1">
      <alignment horizontal="center" vertical="center" wrapText="1"/>
    </xf>
    <xf numFmtId="0" fontId="13" fillId="0" borderId="0" xfId="0" applyFont="1" applyAlignment="1">
      <alignment horizontal="justify" vertical="center"/>
    </xf>
    <xf numFmtId="0" fontId="9"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7" xfId="0" applyFont="1" applyBorder="1" applyAlignment="1">
      <alignment horizontal="center" vertical="center" wrapText="1"/>
    </xf>
    <xf numFmtId="9" fontId="9" fillId="0" borderId="4" xfId="0" applyNumberFormat="1" applyFont="1" applyFill="1" applyBorder="1" applyAlignment="1">
      <alignment horizontal="center" vertical="center" wrapText="1"/>
    </xf>
    <xf numFmtId="0" fontId="11" fillId="0" borderId="18" xfId="0" applyFont="1" applyBorder="1" applyAlignment="1">
      <alignment horizontal="left" vertical="center" wrapText="1"/>
    </xf>
    <xf numFmtId="0" fontId="13" fillId="0" borderId="17" xfId="0" applyFont="1" applyBorder="1" applyAlignment="1">
      <alignment horizontal="left" vertical="center" wrapText="1"/>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2"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9" fillId="0" borderId="16" xfId="0" applyFont="1" applyFill="1" applyBorder="1" applyAlignment="1">
      <alignment horizontal="justify" vertical="center" wrapText="1"/>
    </xf>
    <xf numFmtId="0" fontId="13" fillId="0" borderId="17" xfId="0" applyFont="1" applyFill="1" applyBorder="1" applyAlignment="1">
      <alignment horizontal="justify" vertical="center" wrapText="1"/>
    </xf>
    <xf numFmtId="0" fontId="2" fillId="5" borderId="4" xfId="0" applyFont="1" applyFill="1" applyBorder="1" applyAlignment="1" applyProtection="1">
      <alignment horizontal="center" vertical="center" wrapText="1"/>
      <protection locked="0"/>
    </xf>
    <xf numFmtId="0" fontId="14" fillId="4" borderId="12"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5" fillId="4" borderId="4"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2" fillId="2" borderId="4" xfId="0"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1" fillId="0" borderId="2" xfId="0" applyFont="1" applyBorder="1" applyAlignment="1">
      <alignment horizontal="left" vertical="center"/>
    </xf>
    <xf numFmtId="0" fontId="2" fillId="0" borderId="4"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2" fillId="0" borderId="4" xfId="0" applyFont="1" applyFill="1" applyBorder="1" applyAlignment="1">
      <alignment horizontal="left" vertical="center" wrapText="1"/>
    </xf>
    <xf numFmtId="0" fontId="2" fillId="2" borderId="4" xfId="0" applyFont="1" applyFill="1" applyBorder="1" applyAlignment="1" applyProtection="1">
      <alignment horizontal="center" vertical="center" textRotation="90" wrapText="1"/>
      <protection locked="0"/>
    </xf>
    <xf numFmtId="0" fontId="2" fillId="4"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pplyAlignment="1">
      <alignment horizontal="right" vertical="center" wrapText="1"/>
    </xf>
    <xf numFmtId="0" fontId="4" fillId="0" borderId="0" xfId="0" applyFont="1" applyBorder="1" applyAlignment="1">
      <alignment horizontal="right" vertical="center" wrapText="1"/>
    </xf>
    <xf numFmtId="0" fontId="9" fillId="0"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0" borderId="4" xfId="0" applyFont="1" applyBorder="1" applyAlignment="1">
      <alignment horizontal="left" vertical="center" wrapText="1"/>
    </xf>
    <xf numFmtId="14" fontId="11" fillId="0" borderId="4"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4" fontId="9" fillId="3" borderId="4"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9" fillId="0" borderId="1" xfId="0" applyFont="1" applyFill="1" applyBorder="1" applyAlignment="1">
      <alignment horizontal="left" vertical="center" wrapText="1"/>
    </xf>
    <xf numFmtId="14" fontId="9" fillId="0" borderId="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7"/>
  <sheetViews>
    <sheetView showGridLines="0" tabSelected="1" zoomScaleNormal="100" zoomScalePageLayoutView="98" workbookViewId="0">
      <pane xSplit="2" ySplit="8" topLeftCell="C9" activePane="bottomRight" state="frozen"/>
      <selection pane="topRight" activeCell="C1" sqref="C1"/>
      <selection pane="bottomLeft" activeCell="A9" sqref="A9"/>
      <selection pane="bottomRight" activeCell="D9" sqref="D9:D10"/>
    </sheetView>
  </sheetViews>
  <sheetFormatPr baseColWidth="10" defaultRowHeight="15" x14ac:dyDescent="0.25"/>
  <cols>
    <col min="1" max="1" width="11.42578125" style="13"/>
    <col min="2" max="2" width="31.28515625" style="13" customWidth="1"/>
    <col min="3" max="3" width="11.85546875" style="13" customWidth="1"/>
    <col min="4" max="4" width="25.5703125" style="13" customWidth="1"/>
    <col min="5" max="5" width="11.42578125" style="13"/>
    <col min="6" max="6" width="26.85546875" style="13" customWidth="1"/>
    <col min="7" max="7" width="11.42578125" style="13"/>
    <col min="8" max="8" width="14.7109375" style="13" customWidth="1"/>
    <col min="9" max="9" width="15.42578125" style="13" customWidth="1"/>
    <col min="10" max="10" width="13.85546875" style="13" customWidth="1"/>
    <col min="11" max="11" width="24.140625" style="13" customWidth="1"/>
    <col min="12" max="12" width="15.85546875" style="13" customWidth="1"/>
    <col min="13" max="13" width="95" style="49" customWidth="1"/>
    <col min="14" max="14" width="15.85546875" style="13" customWidth="1"/>
    <col min="15" max="15" width="42.42578125" style="13" customWidth="1"/>
    <col min="16" max="16" width="85.140625" style="13" customWidth="1"/>
    <col min="17" max="17" width="15.7109375" style="13" customWidth="1"/>
    <col min="18" max="19" width="11.42578125" style="13"/>
    <col min="20" max="20" width="20.140625" style="13" customWidth="1"/>
    <col min="21" max="16384" width="11.42578125" style="13"/>
  </cols>
  <sheetData>
    <row r="1" spans="1:20" x14ac:dyDescent="0.25">
      <c r="A1" s="61" t="s">
        <v>0</v>
      </c>
      <c r="B1" s="79"/>
      <c r="C1" s="58" t="s">
        <v>157</v>
      </c>
      <c r="D1" s="59"/>
      <c r="E1" s="59"/>
      <c r="F1" s="59"/>
      <c r="G1" s="59"/>
      <c r="H1" s="59"/>
      <c r="I1" s="60"/>
      <c r="J1" s="4" t="s">
        <v>1</v>
      </c>
      <c r="K1" s="58" t="s">
        <v>151</v>
      </c>
      <c r="L1" s="59"/>
      <c r="M1" s="59"/>
      <c r="N1" s="59"/>
      <c r="O1" s="59"/>
      <c r="P1" s="59"/>
      <c r="Q1" s="60"/>
      <c r="R1" s="61"/>
      <c r="S1" s="62"/>
      <c r="T1" s="62"/>
    </row>
    <row r="2" spans="1:20" x14ac:dyDescent="0.25">
      <c r="A2" s="80" t="s">
        <v>2</v>
      </c>
      <c r="B2" s="80"/>
      <c r="C2" s="58" t="s">
        <v>152</v>
      </c>
      <c r="D2" s="59"/>
      <c r="E2" s="59"/>
      <c r="F2" s="59"/>
      <c r="G2" s="59"/>
      <c r="H2" s="59"/>
      <c r="I2" s="60"/>
      <c r="J2" s="61" t="s">
        <v>3</v>
      </c>
      <c r="K2" s="79"/>
      <c r="L2" s="58" t="s">
        <v>153</v>
      </c>
      <c r="M2" s="59"/>
      <c r="N2" s="59"/>
      <c r="O2" s="59"/>
      <c r="P2" s="59"/>
      <c r="Q2" s="59"/>
      <c r="R2" s="59"/>
      <c r="S2" s="59"/>
      <c r="T2" s="60"/>
    </row>
    <row r="3" spans="1:20" x14ac:dyDescent="0.25">
      <c r="A3" s="80" t="s">
        <v>4</v>
      </c>
      <c r="B3" s="80"/>
      <c r="C3" s="58" t="s">
        <v>154</v>
      </c>
      <c r="D3" s="59"/>
      <c r="E3" s="59"/>
      <c r="F3" s="59"/>
      <c r="G3" s="59"/>
      <c r="H3" s="59"/>
      <c r="I3" s="60"/>
      <c r="J3" s="81" t="s">
        <v>5</v>
      </c>
      <c r="K3" s="82"/>
      <c r="L3" s="58" t="s">
        <v>155</v>
      </c>
      <c r="M3" s="59"/>
      <c r="N3" s="59"/>
      <c r="O3" s="59"/>
      <c r="P3" s="59"/>
      <c r="Q3" s="59"/>
      <c r="R3" s="59"/>
      <c r="S3" s="59"/>
      <c r="T3" s="60"/>
    </row>
    <row r="4" spans="1:20" x14ac:dyDescent="0.25">
      <c r="A4" s="80" t="s">
        <v>6</v>
      </c>
      <c r="B4" s="80"/>
      <c r="C4" s="14" t="s">
        <v>156</v>
      </c>
      <c r="D4" s="15"/>
      <c r="E4" s="15"/>
      <c r="F4" s="15"/>
      <c r="G4" s="15"/>
      <c r="H4" s="15"/>
      <c r="I4" s="15"/>
      <c r="J4" s="3"/>
      <c r="K4" s="3"/>
      <c r="L4" s="16"/>
      <c r="M4" s="25"/>
      <c r="N4" s="16"/>
      <c r="O4" s="16"/>
      <c r="P4" s="16"/>
      <c r="Q4" s="16"/>
      <c r="R4" s="16"/>
      <c r="S4" s="16"/>
      <c r="T4" s="17"/>
    </row>
    <row r="5" spans="1:20" s="18" customFormat="1" ht="15.75" thickBot="1" x14ac:dyDescent="0.3">
      <c r="A5" s="86" t="s">
        <v>56</v>
      </c>
      <c r="B5" s="86"/>
      <c r="C5" s="83" t="s">
        <v>174</v>
      </c>
      <c r="D5" s="84"/>
      <c r="E5" s="84"/>
      <c r="F5" s="84"/>
      <c r="G5" s="84"/>
      <c r="H5" s="84"/>
      <c r="I5" s="84"/>
      <c r="J5" s="84"/>
      <c r="K5" s="84"/>
      <c r="L5" s="84"/>
      <c r="M5" s="84"/>
      <c r="N5" s="84"/>
      <c r="O5" s="84"/>
      <c r="P5" s="84"/>
      <c r="Q5" s="84"/>
      <c r="R5" s="84"/>
      <c r="S5" s="84"/>
      <c r="T5" s="85"/>
    </row>
    <row r="6" spans="1:20" s="27" customFormat="1" ht="15.75" x14ac:dyDescent="0.25">
      <c r="A6" s="69" t="s">
        <v>54</v>
      </c>
      <c r="B6" s="70"/>
      <c r="C6" s="71"/>
      <c r="D6" s="71"/>
      <c r="E6" s="71"/>
      <c r="F6" s="71"/>
      <c r="G6" s="71"/>
      <c r="H6" s="71"/>
      <c r="I6" s="71"/>
      <c r="J6" s="71"/>
      <c r="K6" s="71"/>
      <c r="L6" s="71"/>
      <c r="M6" s="71"/>
      <c r="N6" s="71"/>
      <c r="O6" s="72"/>
      <c r="P6" s="74" t="s">
        <v>53</v>
      </c>
      <c r="Q6" s="75"/>
      <c r="R6" s="66" t="s">
        <v>52</v>
      </c>
      <c r="S6" s="67"/>
      <c r="T6" s="68"/>
    </row>
    <row r="7" spans="1:20" s="27" customFormat="1" x14ac:dyDescent="0.25">
      <c r="A7" s="76" t="s">
        <v>7</v>
      </c>
      <c r="B7" s="76" t="s">
        <v>8</v>
      </c>
      <c r="C7" s="87" t="s">
        <v>9</v>
      </c>
      <c r="D7" s="76" t="s">
        <v>10</v>
      </c>
      <c r="E7" s="76" t="s">
        <v>11</v>
      </c>
      <c r="F7" s="76" t="s">
        <v>12</v>
      </c>
      <c r="G7" s="76" t="s">
        <v>13</v>
      </c>
      <c r="H7" s="76"/>
      <c r="I7" s="76" t="s">
        <v>14</v>
      </c>
      <c r="J7" s="76" t="s">
        <v>15</v>
      </c>
      <c r="K7" s="76" t="s">
        <v>16</v>
      </c>
      <c r="L7" s="76" t="s">
        <v>17</v>
      </c>
      <c r="M7" s="76" t="s">
        <v>18</v>
      </c>
      <c r="N7" s="76" t="s">
        <v>19</v>
      </c>
      <c r="O7" s="89" t="s">
        <v>22</v>
      </c>
      <c r="P7" s="65" t="s">
        <v>51</v>
      </c>
      <c r="Q7" s="65" t="s">
        <v>57</v>
      </c>
      <c r="R7" s="88" t="s">
        <v>20</v>
      </c>
      <c r="S7" s="88" t="s">
        <v>21</v>
      </c>
      <c r="T7" s="73" t="s">
        <v>55</v>
      </c>
    </row>
    <row r="8" spans="1:20" s="27" customFormat="1" x14ac:dyDescent="0.25">
      <c r="A8" s="76"/>
      <c r="B8" s="76"/>
      <c r="C8" s="87"/>
      <c r="D8" s="76"/>
      <c r="E8" s="76"/>
      <c r="F8" s="76"/>
      <c r="G8" s="33" t="s">
        <v>23</v>
      </c>
      <c r="H8" s="33" t="s">
        <v>24</v>
      </c>
      <c r="I8" s="76"/>
      <c r="J8" s="76"/>
      <c r="K8" s="76"/>
      <c r="L8" s="76"/>
      <c r="M8" s="76"/>
      <c r="N8" s="76"/>
      <c r="O8" s="89"/>
      <c r="P8" s="65"/>
      <c r="Q8" s="65"/>
      <c r="R8" s="88"/>
      <c r="S8" s="88"/>
      <c r="T8" s="73"/>
    </row>
    <row r="9" spans="1:20" ht="128.25" customHeight="1" x14ac:dyDescent="0.25">
      <c r="A9" s="77">
        <v>1</v>
      </c>
      <c r="B9" s="34" t="s">
        <v>59</v>
      </c>
      <c r="C9" s="12" t="s">
        <v>25</v>
      </c>
      <c r="D9" s="78" t="s">
        <v>175</v>
      </c>
      <c r="E9" s="93">
        <v>1</v>
      </c>
      <c r="F9" s="92" t="s">
        <v>148</v>
      </c>
      <c r="G9" s="101">
        <v>41589</v>
      </c>
      <c r="H9" s="97">
        <v>41974</v>
      </c>
      <c r="I9" s="98">
        <v>55</v>
      </c>
      <c r="J9" s="55">
        <v>1</v>
      </c>
      <c r="K9" s="99" t="s">
        <v>58</v>
      </c>
      <c r="L9" s="55">
        <v>1</v>
      </c>
      <c r="M9" s="78" t="s">
        <v>204</v>
      </c>
      <c r="N9" s="77" t="s">
        <v>108</v>
      </c>
      <c r="O9" s="92" t="s">
        <v>176</v>
      </c>
      <c r="P9" s="63" t="s">
        <v>197</v>
      </c>
      <c r="Q9" s="50" t="s">
        <v>171</v>
      </c>
      <c r="R9" s="32"/>
      <c r="S9" s="32"/>
      <c r="T9" s="32"/>
    </row>
    <row r="10" spans="1:20" ht="128.25" customHeight="1" x14ac:dyDescent="0.25">
      <c r="A10" s="77"/>
      <c r="B10" s="34" t="s">
        <v>60</v>
      </c>
      <c r="C10" s="12" t="s">
        <v>26</v>
      </c>
      <c r="D10" s="78"/>
      <c r="E10" s="93"/>
      <c r="F10" s="92"/>
      <c r="G10" s="101"/>
      <c r="H10" s="97"/>
      <c r="I10" s="98"/>
      <c r="J10" s="55"/>
      <c r="K10" s="99"/>
      <c r="L10" s="55"/>
      <c r="M10" s="78"/>
      <c r="N10" s="77"/>
      <c r="O10" s="92"/>
      <c r="P10" s="64"/>
      <c r="Q10" s="51"/>
      <c r="R10" s="32"/>
      <c r="S10" s="32"/>
      <c r="T10" s="32"/>
    </row>
    <row r="11" spans="1:20" ht="168.75" x14ac:dyDescent="0.25">
      <c r="A11" s="31">
        <v>2</v>
      </c>
      <c r="B11" s="34" t="s">
        <v>61</v>
      </c>
      <c r="C11" s="12" t="s">
        <v>27</v>
      </c>
      <c r="D11" s="32" t="s">
        <v>177</v>
      </c>
      <c r="E11" s="35">
        <v>1</v>
      </c>
      <c r="F11" s="34" t="s">
        <v>62</v>
      </c>
      <c r="G11" s="41">
        <v>41579</v>
      </c>
      <c r="H11" s="39">
        <v>42309</v>
      </c>
      <c r="I11" s="40">
        <v>104</v>
      </c>
      <c r="J11" s="29">
        <v>1</v>
      </c>
      <c r="K11" s="29" t="s">
        <v>63</v>
      </c>
      <c r="L11" s="29">
        <v>1</v>
      </c>
      <c r="M11" s="32" t="s">
        <v>205</v>
      </c>
      <c r="N11" s="19" t="s">
        <v>108</v>
      </c>
      <c r="O11" s="34" t="s">
        <v>178</v>
      </c>
      <c r="P11" s="30" t="s">
        <v>160</v>
      </c>
      <c r="Q11" s="28" t="s">
        <v>171</v>
      </c>
      <c r="R11" s="32"/>
      <c r="S11" s="32"/>
      <c r="T11" s="32"/>
    </row>
    <row r="12" spans="1:20" ht="101.25" x14ac:dyDescent="0.25">
      <c r="A12" s="77">
        <v>3</v>
      </c>
      <c r="B12" s="20" t="s">
        <v>64</v>
      </c>
      <c r="C12" s="12" t="s">
        <v>28</v>
      </c>
      <c r="D12" s="78" t="s">
        <v>179</v>
      </c>
      <c r="E12" s="93">
        <v>1</v>
      </c>
      <c r="F12" s="94" t="s">
        <v>70</v>
      </c>
      <c r="G12" s="95">
        <v>41974</v>
      </c>
      <c r="H12" s="95">
        <v>42522</v>
      </c>
      <c r="I12" s="96">
        <f t="shared" ref="I12" si="0">(H12-G12)/7</f>
        <v>78.285714285714292</v>
      </c>
      <c r="J12" s="29">
        <v>1</v>
      </c>
      <c r="K12" s="55" t="s">
        <v>139</v>
      </c>
      <c r="L12" s="29">
        <v>1</v>
      </c>
      <c r="M12" s="78" t="s">
        <v>206</v>
      </c>
      <c r="N12" s="77" t="s">
        <v>71</v>
      </c>
      <c r="O12" s="100" t="s">
        <v>180</v>
      </c>
      <c r="P12" s="30" t="s">
        <v>172</v>
      </c>
      <c r="Q12" s="50" t="s">
        <v>171</v>
      </c>
      <c r="R12" s="32"/>
      <c r="S12" s="32"/>
      <c r="T12" s="32"/>
    </row>
    <row r="13" spans="1:20" ht="108.75" customHeight="1" x14ac:dyDescent="0.25">
      <c r="A13" s="77"/>
      <c r="B13" s="20" t="s">
        <v>65</v>
      </c>
      <c r="C13" s="12" t="s">
        <v>72</v>
      </c>
      <c r="D13" s="78"/>
      <c r="E13" s="93"/>
      <c r="F13" s="94"/>
      <c r="G13" s="95"/>
      <c r="H13" s="95"/>
      <c r="I13" s="96"/>
      <c r="J13" s="29">
        <v>1</v>
      </c>
      <c r="K13" s="55"/>
      <c r="L13" s="29">
        <v>1</v>
      </c>
      <c r="M13" s="78"/>
      <c r="N13" s="77"/>
      <c r="O13" s="100"/>
      <c r="P13" s="24" t="s">
        <v>198</v>
      </c>
      <c r="Q13" s="52"/>
      <c r="R13" s="32"/>
      <c r="S13" s="32"/>
      <c r="T13" s="32"/>
    </row>
    <row r="14" spans="1:20" ht="112.5" x14ac:dyDescent="0.25">
      <c r="A14" s="77"/>
      <c r="B14" s="20" t="s">
        <v>66</v>
      </c>
      <c r="C14" s="12" t="s">
        <v>29</v>
      </c>
      <c r="D14" s="78"/>
      <c r="E14" s="93"/>
      <c r="F14" s="94"/>
      <c r="G14" s="95"/>
      <c r="H14" s="95"/>
      <c r="I14" s="96"/>
      <c r="J14" s="29">
        <v>1</v>
      </c>
      <c r="K14" s="55"/>
      <c r="L14" s="29">
        <v>1</v>
      </c>
      <c r="M14" s="78"/>
      <c r="N14" s="77"/>
      <c r="O14" s="100"/>
      <c r="P14" s="24" t="s">
        <v>203</v>
      </c>
      <c r="Q14" s="52"/>
      <c r="R14" s="32"/>
      <c r="S14" s="32"/>
      <c r="T14" s="32"/>
    </row>
    <row r="15" spans="1:20" ht="90" x14ac:dyDescent="0.25">
      <c r="A15" s="77"/>
      <c r="B15" s="20" t="s">
        <v>67</v>
      </c>
      <c r="C15" s="12" t="s">
        <v>30</v>
      </c>
      <c r="D15" s="78"/>
      <c r="E15" s="93"/>
      <c r="F15" s="94"/>
      <c r="G15" s="95"/>
      <c r="H15" s="95"/>
      <c r="I15" s="96"/>
      <c r="J15" s="29">
        <v>1</v>
      </c>
      <c r="K15" s="55"/>
      <c r="L15" s="29">
        <v>1</v>
      </c>
      <c r="M15" s="78"/>
      <c r="N15" s="77"/>
      <c r="O15" s="100"/>
      <c r="P15" s="24" t="s">
        <v>199</v>
      </c>
      <c r="Q15" s="52"/>
      <c r="R15" s="32"/>
      <c r="S15" s="32"/>
      <c r="T15" s="32"/>
    </row>
    <row r="16" spans="1:20" ht="90" x14ac:dyDescent="0.25">
      <c r="A16" s="77"/>
      <c r="B16" s="20" t="s">
        <v>138</v>
      </c>
      <c r="C16" s="12" t="s">
        <v>73</v>
      </c>
      <c r="D16" s="78"/>
      <c r="E16" s="93"/>
      <c r="F16" s="94"/>
      <c r="G16" s="95"/>
      <c r="H16" s="95"/>
      <c r="I16" s="96"/>
      <c r="J16" s="29">
        <v>1</v>
      </c>
      <c r="K16" s="55"/>
      <c r="L16" s="29">
        <v>1</v>
      </c>
      <c r="M16" s="78"/>
      <c r="N16" s="77"/>
      <c r="O16" s="100"/>
      <c r="P16" s="24" t="s">
        <v>200</v>
      </c>
      <c r="Q16" s="53"/>
      <c r="R16" s="32"/>
      <c r="S16" s="32"/>
      <c r="T16" s="32"/>
    </row>
    <row r="17" spans="1:20" ht="36.75" x14ac:dyDescent="0.25">
      <c r="A17" s="77"/>
      <c r="B17" s="20" t="s">
        <v>68</v>
      </c>
      <c r="C17" s="12" t="s">
        <v>74</v>
      </c>
      <c r="D17" s="78"/>
      <c r="E17" s="93"/>
      <c r="F17" s="94"/>
      <c r="G17" s="95"/>
      <c r="H17" s="95"/>
      <c r="I17" s="96"/>
      <c r="J17" s="29">
        <v>1</v>
      </c>
      <c r="K17" s="55"/>
      <c r="L17" s="29">
        <v>1</v>
      </c>
      <c r="M17" s="78"/>
      <c r="N17" s="77"/>
      <c r="O17" s="100"/>
      <c r="P17" s="56" t="s">
        <v>201</v>
      </c>
      <c r="Q17" s="52"/>
      <c r="R17" s="32"/>
      <c r="S17" s="32"/>
      <c r="T17" s="32"/>
    </row>
    <row r="18" spans="1:20" ht="36.75" x14ac:dyDescent="0.25">
      <c r="A18" s="77"/>
      <c r="B18" s="20" t="s">
        <v>69</v>
      </c>
      <c r="C18" s="12" t="s">
        <v>75</v>
      </c>
      <c r="D18" s="78"/>
      <c r="E18" s="93"/>
      <c r="F18" s="94"/>
      <c r="G18" s="95"/>
      <c r="H18" s="95"/>
      <c r="I18" s="96"/>
      <c r="J18" s="29">
        <v>0</v>
      </c>
      <c r="K18" s="55"/>
      <c r="L18" s="29">
        <v>0</v>
      </c>
      <c r="M18" s="78"/>
      <c r="N18" s="77"/>
      <c r="O18" s="100"/>
      <c r="P18" s="57"/>
      <c r="Q18" s="54"/>
      <c r="R18" s="32"/>
      <c r="S18" s="32"/>
      <c r="T18" s="32"/>
    </row>
    <row r="19" spans="1:20" ht="63.75" x14ac:dyDescent="0.25">
      <c r="A19" s="77">
        <v>4</v>
      </c>
      <c r="B19" s="20" t="s">
        <v>140</v>
      </c>
      <c r="C19" s="12" t="s">
        <v>76</v>
      </c>
      <c r="D19" s="77" t="s">
        <v>181</v>
      </c>
      <c r="E19" s="35">
        <v>1</v>
      </c>
      <c r="F19" s="94" t="s">
        <v>78</v>
      </c>
      <c r="G19" s="95">
        <v>42005</v>
      </c>
      <c r="H19" s="95">
        <v>42371</v>
      </c>
      <c r="I19" s="96">
        <f t="shared" ref="I19:I21" si="1">(H19-G19)/7</f>
        <v>52.285714285714285</v>
      </c>
      <c r="J19" s="55">
        <v>0.5</v>
      </c>
      <c r="K19" s="55" t="s">
        <v>79</v>
      </c>
      <c r="L19" s="55">
        <v>0.5</v>
      </c>
      <c r="M19" s="32" t="s">
        <v>158</v>
      </c>
      <c r="N19" s="77" t="s">
        <v>108</v>
      </c>
      <c r="O19" s="92" t="s">
        <v>142</v>
      </c>
      <c r="P19" s="63" t="s">
        <v>162</v>
      </c>
      <c r="Q19" s="50" t="s">
        <v>171</v>
      </c>
      <c r="R19" s="32"/>
      <c r="S19" s="32"/>
      <c r="T19" s="32"/>
    </row>
    <row r="20" spans="1:20" ht="63.75" x14ac:dyDescent="0.25">
      <c r="A20" s="77"/>
      <c r="B20" s="20" t="s">
        <v>77</v>
      </c>
      <c r="C20" s="12" t="s">
        <v>84</v>
      </c>
      <c r="D20" s="77"/>
      <c r="E20" s="35">
        <v>2</v>
      </c>
      <c r="F20" s="94"/>
      <c r="G20" s="95"/>
      <c r="H20" s="95"/>
      <c r="I20" s="96">
        <f t="shared" si="1"/>
        <v>0</v>
      </c>
      <c r="J20" s="55"/>
      <c r="K20" s="55"/>
      <c r="L20" s="55"/>
      <c r="M20" s="32" t="s">
        <v>141</v>
      </c>
      <c r="N20" s="77"/>
      <c r="O20" s="92"/>
      <c r="P20" s="64"/>
      <c r="Q20" s="51"/>
      <c r="R20" s="32"/>
      <c r="S20" s="32"/>
      <c r="T20" s="32"/>
    </row>
    <row r="21" spans="1:20" ht="76.5" customHeight="1" x14ac:dyDescent="0.25">
      <c r="A21" s="77">
        <v>5</v>
      </c>
      <c r="B21" s="20" t="s">
        <v>80</v>
      </c>
      <c r="C21" s="12" t="s">
        <v>85</v>
      </c>
      <c r="D21" s="78" t="s">
        <v>182</v>
      </c>
      <c r="E21" s="35">
        <v>1</v>
      </c>
      <c r="F21" s="9" t="s">
        <v>82</v>
      </c>
      <c r="G21" s="37">
        <v>41609</v>
      </c>
      <c r="H21" s="37">
        <v>41791</v>
      </c>
      <c r="I21" s="38">
        <f t="shared" si="1"/>
        <v>26</v>
      </c>
      <c r="J21" s="29">
        <v>1</v>
      </c>
      <c r="K21" s="10" t="s">
        <v>86</v>
      </c>
      <c r="L21" s="55">
        <f>AVERAGE(J21:J22)</f>
        <v>0.95454545454545459</v>
      </c>
      <c r="M21" s="26" t="s">
        <v>88</v>
      </c>
      <c r="N21" s="21" t="s">
        <v>108</v>
      </c>
      <c r="O21" s="34" t="s">
        <v>91</v>
      </c>
      <c r="P21" s="63" t="s">
        <v>196</v>
      </c>
      <c r="Q21" s="50" t="s">
        <v>171</v>
      </c>
      <c r="R21" s="32"/>
      <c r="S21" s="32"/>
      <c r="T21" s="32"/>
    </row>
    <row r="22" spans="1:20" ht="88.5" customHeight="1" x14ac:dyDescent="0.25">
      <c r="A22" s="77"/>
      <c r="B22" s="20" t="s">
        <v>81</v>
      </c>
      <c r="C22" s="12" t="s">
        <v>93</v>
      </c>
      <c r="D22" s="78"/>
      <c r="E22" s="35">
        <v>2</v>
      </c>
      <c r="F22" s="9" t="s">
        <v>83</v>
      </c>
      <c r="G22" s="37">
        <v>41548</v>
      </c>
      <c r="H22" s="37">
        <v>42309</v>
      </c>
      <c r="I22" s="38">
        <f>+(H22-G22)/7</f>
        <v>108.71428571428571</v>
      </c>
      <c r="J22" s="29">
        <f>(20*1)/22</f>
        <v>0.90909090909090906</v>
      </c>
      <c r="K22" s="10" t="s">
        <v>87</v>
      </c>
      <c r="L22" s="55"/>
      <c r="M22" s="26" t="s">
        <v>89</v>
      </c>
      <c r="N22" s="21" t="s">
        <v>90</v>
      </c>
      <c r="O22" s="34" t="s">
        <v>183</v>
      </c>
      <c r="P22" s="64"/>
      <c r="Q22" s="51"/>
      <c r="R22" s="32"/>
      <c r="S22" s="32"/>
      <c r="T22" s="32"/>
    </row>
    <row r="23" spans="1:20" ht="340.5" customHeight="1" x14ac:dyDescent="0.25">
      <c r="A23" s="31">
        <v>6</v>
      </c>
      <c r="B23" s="36" t="s">
        <v>92</v>
      </c>
      <c r="C23" s="12" t="s">
        <v>97</v>
      </c>
      <c r="D23" s="32" t="s">
        <v>184</v>
      </c>
      <c r="E23" s="35">
        <v>1</v>
      </c>
      <c r="F23" s="34" t="s">
        <v>94</v>
      </c>
      <c r="G23" s="37">
        <v>41548</v>
      </c>
      <c r="H23" s="37">
        <v>42248</v>
      </c>
      <c r="I23" s="38">
        <f t="shared" ref="I23:I26" si="2">(H23-G23)/7</f>
        <v>100</v>
      </c>
      <c r="J23" s="29">
        <v>1</v>
      </c>
      <c r="K23" s="31" t="s">
        <v>95</v>
      </c>
      <c r="L23" s="29">
        <v>1</v>
      </c>
      <c r="M23" s="32" t="s">
        <v>165</v>
      </c>
      <c r="N23" s="31" t="s">
        <v>90</v>
      </c>
      <c r="O23" s="34" t="s">
        <v>185</v>
      </c>
      <c r="P23" s="30" t="s">
        <v>169</v>
      </c>
      <c r="Q23" s="28" t="s">
        <v>171</v>
      </c>
      <c r="R23" s="32"/>
      <c r="S23" s="32"/>
      <c r="T23" s="32"/>
    </row>
    <row r="24" spans="1:20" ht="284.25" customHeight="1" x14ac:dyDescent="0.25">
      <c r="A24" s="31">
        <v>7</v>
      </c>
      <c r="B24" s="36" t="s">
        <v>96</v>
      </c>
      <c r="C24" s="12" t="s">
        <v>104</v>
      </c>
      <c r="D24" s="32" t="s">
        <v>161</v>
      </c>
      <c r="E24" s="35">
        <v>1</v>
      </c>
      <c r="F24" s="34" t="s">
        <v>98</v>
      </c>
      <c r="G24" s="37">
        <v>41548</v>
      </c>
      <c r="H24" s="37">
        <v>42307</v>
      </c>
      <c r="I24" s="38">
        <f t="shared" si="2"/>
        <v>108.42857142857143</v>
      </c>
      <c r="J24" s="29">
        <v>1</v>
      </c>
      <c r="K24" s="29" t="s">
        <v>99</v>
      </c>
      <c r="L24" s="29">
        <v>1</v>
      </c>
      <c r="M24" s="32" t="s">
        <v>207</v>
      </c>
      <c r="N24" s="32" t="s">
        <v>90</v>
      </c>
      <c r="O24" s="34" t="s">
        <v>159</v>
      </c>
      <c r="P24" s="30" t="s">
        <v>195</v>
      </c>
      <c r="Q24" s="28" t="s">
        <v>171</v>
      </c>
      <c r="R24" s="32"/>
      <c r="S24" s="32"/>
      <c r="T24" s="32"/>
    </row>
    <row r="25" spans="1:20" ht="225.75" customHeight="1" x14ac:dyDescent="0.25">
      <c r="A25" s="31">
        <v>8</v>
      </c>
      <c r="B25" s="34" t="s">
        <v>100</v>
      </c>
      <c r="C25" s="12" t="s">
        <v>105</v>
      </c>
      <c r="D25" s="32" t="s">
        <v>186</v>
      </c>
      <c r="E25" s="35">
        <v>1</v>
      </c>
      <c r="F25" s="34" t="s">
        <v>101</v>
      </c>
      <c r="G25" s="37">
        <v>41640</v>
      </c>
      <c r="H25" s="37">
        <v>42309</v>
      </c>
      <c r="I25" s="38">
        <f t="shared" si="2"/>
        <v>95.571428571428569</v>
      </c>
      <c r="J25" s="29">
        <v>1</v>
      </c>
      <c r="K25" s="10" t="s">
        <v>143</v>
      </c>
      <c r="L25" s="29">
        <v>1</v>
      </c>
      <c r="M25" s="32" t="s">
        <v>166</v>
      </c>
      <c r="N25" s="32" t="s">
        <v>102</v>
      </c>
      <c r="O25" s="34" t="s">
        <v>187</v>
      </c>
      <c r="P25" s="30" t="s">
        <v>163</v>
      </c>
      <c r="Q25" s="28" t="s">
        <v>171</v>
      </c>
      <c r="R25" s="32"/>
      <c r="S25" s="32"/>
      <c r="T25" s="32"/>
    </row>
    <row r="26" spans="1:20" ht="142.5" customHeight="1" x14ac:dyDescent="0.25">
      <c r="A26" s="31">
        <v>9</v>
      </c>
      <c r="B26" s="36" t="s">
        <v>103</v>
      </c>
      <c r="C26" s="12" t="s">
        <v>110</v>
      </c>
      <c r="D26" s="32" t="s">
        <v>188</v>
      </c>
      <c r="E26" s="35">
        <v>1</v>
      </c>
      <c r="F26" s="34" t="s">
        <v>106</v>
      </c>
      <c r="G26" s="37">
        <v>41426</v>
      </c>
      <c r="H26" s="37">
        <v>41640</v>
      </c>
      <c r="I26" s="38">
        <f t="shared" si="2"/>
        <v>30.571428571428573</v>
      </c>
      <c r="J26" s="29">
        <v>1</v>
      </c>
      <c r="K26" s="10" t="s">
        <v>144</v>
      </c>
      <c r="L26" s="29">
        <v>1</v>
      </c>
      <c r="M26" s="32" t="s">
        <v>107</v>
      </c>
      <c r="N26" s="32" t="s">
        <v>108</v>
      </c>
      <c r="O26" s="34" t="s">
        <v>109</v>
      </c>
      <c r="P26" s="30" t="s">
        <v>164</v>
      </c>
      <c r="Q26" s="28" t="s">
        <v>171</v>
      </c>
      <c r="R26" s="32"/>
      <c r="S26" s="32"/>
      <c r="T26" s="32"/>
    </row>
    <row r="27" spans="1:20" ht="56.25" x14ac:dyDescent="0.25">
      <c r="A27" s="77">
        <v>10</v>
      </c>
      <c r="B27" s="20" t="s">
        <v>112</v>
      </c>
      <c r="C27" s="12" t="s">
        <v>111</v>
      </c>
      <c r="D27" s="92" t="s">
        <v>189</v>
      </c>
      <c r="E27" s="35">
        <v>1</v>
      </c>
      <c r="F27" s="9" t="s">
        <v>114</v>
      </c>
      <c r="G27" s="37">
        <v>41548</v>
      </c>
      <c r="H27" s="37">
        <v>42186</v>
      </c>
      <c r="I27" s="38">
        <f>(H27-G27)/7</f>
        <v>91.142857142857139</v>
      </c>
      <c r="J27" s="55">
        <v>1</v>
      </c>
      <c r="K27" s="10" t="s">
        <v>116</v>
      </c>
      <c r="L27" s="55">
        <v>1</v>
      </c>
      <c r="M27" s="26" t="s">
        <v>118</v>
      </c>
      <c r="N27" s="22" t="s">
        <v>119</v>
      </c>
      <c r="O27" s="34" t="s">
        <v>120</v>
      </c>
      <c r="P27" s="63" t="s">
        <v>170</v>
      </c>
      <c r="Q27" s="50" t="s">
        <v>171</v>
      </c>
      <c r="R27" s="32"/>
      <c r="S27" s="32"/>
      <c r="T27" s="32"/>
    </row>
    <row r="28" spans="1:20" ht="56.25" x14ac:dyDescent="0.25">
      <c r="A28" s="77"/>
      <c r="B28" s="20" t="s">
        <v>113</v>
      </c>
      <c r="C28" s="12" t="s">
        <v>122</v>
      </c>
      <c r="D28" s="92"/>
      <c r="E28" s="35">
        <v>2</v>
      </c>
      <c r="F28" s="9" t="s">
        <v>115</v>
      </c>
      <c r="G28" s="37">
        <v>41548</v>
      </c>
      <c r="H28" s="37">
        <v>42186</v>
      </c>
      <c r="I28" s="38">
        <f>(H28-G28)/7</f>
        <v>91.142857142857139</v>
      </c>
      <c r="J28" s="55"/>
      <c r="K28" s="10" t="s">
        <v>117</v>
      </c>
      <c r="L28" s="55"/>
      <c r="M28" s="26" t="s">
        <v>145</v>
      </c>
      <c r="N28" s="22" t="s">
        <v>119</v>
      </c>
      <c r="O28" s="34" t="s">
        <v>146</v>
      </c>
      <c r="P28" s="64"/>
      <c r="Q28" s="51"/>
      <c r="R28" s="32"/>
      <c r="S28" s="32"/>
      <c r="T28" s="32"/>
    </row>
    <row r="29" spans="1:20" ht="320.25" customHeight="1" x14ac:dyDescent="0.25">
      <c r="A29" s="31">
        <v>11</v>
      </c>
      <c r="B29" s="36" t="s">
        <v>121</v>
      </c>
      <c r="C29" s="12" t="s">
        <v>127</v>
      </c>
      <c r="D29" s="32" t="s">
        <v>190</v>
      </c>
      <c r="E29" s="35">
        <v>1</v>
      </c>
      <c r="F29" s="9" t="s">
        <v>123</v>
      </c>
      <c r="G29" s="37">
        <v>41640</v>
      </c>
      <c r="H29" s="37">
        <v>42309</v>
      </c>
      <c r="I29" s="38">
        <f>(H29-G29)/7</f>
        <v>95.571428571428569</v>
      </c>
      <c r="J29" s="29">
        <v>1</v>
      </c>
      <c r="K29" s="10" t="s">
        <v>124</v>
      </c>
      <c r="L29" s="29">
        <v>1</v>
      </c>
      <c r="M29" s="26" t="s">
        <v>208</v>
      </c>
      <c r="N29" s="11" t="s">
        <v>102</v>
      </c>
      <c r="O29" s="34" t="s">
        <v>125</v>
      </c>
      <c r="P29" s="30" t="s">
        <v>173</v>
      </c>
      <c r="Q29" s="28" t="s">
        <v>171</v>
      </c>
      <c r="R29" s="32"/>
      <c r="S29" s="32"/>
      <c r="T29" s="32"/>
    </row>
    <row r="30" spans="1:20" ht="256.5" customHeight="1" x14ac:dyDescent="0.25">
      <c r="A30" s="31">
        <v>12</v>
      </c>
      <c r="B30" s="36" t="s">
        <v>126</v>
      </c>
      <c r="C30" s="12" t="s">
        <v>130</v>
      </c>
      <c r="D30" s="32" t="s">
        <v>191</v>
      </c>
      <c r="E30" s="35">
        <v>1</v>
      </c>
      <c r="F30" s="9" t="s">
        <v>128</v>
      </c>
      <c r="G30" s="37">
        <v>42064</v>
      </c>
      <c r="H30" s="37">
        <v>42309</v>
      </c>
      <c r="I30" s="38">
        <f>(H30-G30)/7</f>
        <v>35</v>
      </c>
      <c r="J30" s="29">
        <v>1</v>
      </c>
      <c r="K30" s="10" t="s">
        <v>129</v>
      </c>
      <c r="L30" s="29">
        <v>1</v>
      </c>
      <c r="M30" s="26" t="s">
        <v>167</v>
      </c>
      <c r="N30" s="11" t="s">
        <v>108</v>
      </c>
      <c r="O30" s="34" t="s">
        <v>192</v>
      </c>
      <c r="P30" s="30" t="s">
        <v>202</v>
      </c>
      <c r="Q30" s="28" t="s">
        <v>171</v>
      </c>
      <c r="R30" s="32"/>
      <c r="S30" s="32"/>
      <c r="T30" s="32"/>
    </row>
    <row r="31" spans="1:20" ht="56.25" x14ac:dyDescent="0.25">
      <c r="A31" s="31">
        <v>13</v>
      </c>
      <c r="B31" s="36" t="s">
        <v>147</v>
      </c>
      <c r="C31" s="12" t="s">
        <v>137</v>
      </c>
      <c r="D31" s="32" t="s">
        <v>193</v>
      </c>
      <c r="E31" s="35">
        <v>1</v>
      </c>
      <c r="F31" s="9" t="s">
        <v>131</v>
      </c>
      <c r="G31" s="37">
        <v>41944</v>
      </c>
      <c r="H31" s="37">
        <v>42036</v>
      </c>
      <c r="I31" s="38">
        <f>(H31-G31)/7</f>
        <v>13.142857142857142</v>
      </c>
      <c r="J31" s="29">
        <v>1</v>
      </c>
      <c r="K31" s="10" t="s">
        <v>87</v>
      </c>
      <c r="L31" s="29">
        <v>1</v>
      </c>
      <c r="M31" s="26" t="s">
        <v>132</v>
      </c>
      <c r="N31" s="11" t="s">
        <v>108</v>
      </c>
      <c r="O31" s="34" t="s">
        <v>133</v>
      </c>
      <c r="P31" s="32" t="s">
        <v>168</v>
      </c>
      <c r="Q31" s="31" t="s">
        <v>171</v>
      </c>
      <c r="R31" s="32"/>
      <c r="S31" s="32"/>
      <c r="T31" s="32"/>
    </row>
    <row r="32" spans="1:20" x14ac:dyDescent="0.25">
      <c r="A32" s="23"/>
      <c r="B32" s="5"/>
      <c r="C32" s="2"/>
      <c r="D32" s="5"/>
      <c r="E32" s="23"/>
      <c r="F32" s="5"/>
      <c r="G32" s="6"/>
      <c r="H32" s="6"/>
      <c r="I32" s="7"/>
      <c r="J32" s="8"/>
      <c r="K32" s="5"/>
      <c r="L32" s="1"/>
      <c r="M32" s="5"/>
      <c r="N32" s="5"/>
      <c r="O32" s="5"/>
      <c r="P32" s="5"/>
      <c r="Q32" s="5"/>
      <c r="R32" s="5"/>
      <c r="S32" s="5"/>
      <c r="T32" s="5"/>
    </row>
    <row r="33" spans="1:20" x14ac:dyDescent="0.25">
      <c r="A33" s="91" t="s">
        <v>31</v>
      </c>
      <c r="B33" s="91"/>
      <c r="C33" s="91"/>
      <c r="D33" s="91"/>
      <c r="E33" s="42" t="s">
        <v>32</v>
      </c>
      <c r="F33" s="43">
        <f>SUM(L9)</f>
        <v>1</v>
      </c>
      <c r="G33" s="42"/>
      <c r="H33" s="42"/>
      <c r="I33" s="42"/>
      <c r="J33" s="42"/>
      <c r="K33" s="42"/>
      <c r="L33" s="42"/>
      <c r="M33" s="42"/>
      <c r="N33" s="42"/>
      <c r="O33" s="42"/>
      <c r="P33" s="42"/>
      <c r="Q33" s="42"/>
      <c r="R33" s="42"/>
      <c r="S33" s="42"/>
      <c r="T33" s="42"/>
    </row>
    <row r="34" spans="1:20" x14ac:dyDescent="0.25">
      <c r="A34" s="44"/>
      <c r="B34" s="44"/>
      <c r="C34" s="45"/>
      <c r="D34" s="45"/>
      <c r="E34" s="42" t="s">
        <v>33</v>
      </c>
      <c r="F34" s="43">
        <f>L9</f>
        <v>1</v>
      </c>
      <c r="G34" s="42"/>
      <c r="H34" s="42"/>
      <c r="I34" s="42"/>
      <c r="J34" s="42"/>
      <c r="K34" s="42"/>
      <c r="L34" s="42"/>
      <c r="M34" s="42"/>
      <c r="N34" s="42"/>
      <c r="O34" s="42"/>
      <c r="P34" s="42"/>
      <c r="Q34" s="42"/>
      <c r="R34" s="42"/>
      <c r="S34" s="42"/>
      <c r="T34" s="42"/>
    </row>
    <row r="35" spans="1:20" x14ac:dyDescent="0.25">
      <c r="A35" s="44"/>
      <c r="B35" s="44"/>
      <c r="C35" s="45"/>
      <c r="D35" s="45"/>
      <c r="E35" s="42" t="s">
        <v>34</v>
      </c>
      <c r="F35" s="43">
        <f>L11</f>
        <v>1</v>
      </c>
      <c r="G35" s="42"/>
      <c r="H35" s="42"/>
      <c r="I35" s="42"/>
      <c r="J35" s="42"/>
      <c r="K35" s="42"/>
      <c r="L35" s="42"/>
      <c r="M35" s="42"/>
      <c r="N35" s="42"/>
      <c r="O35" s="42"/>
      <c r="P35" s="42"/>
      <c r="Q35" s="42"/>
      <c r="R35" s="42"/>
      <c r="S35" s="42"/>
      <c r="T35" s="42"/>
    </row>
    <row r="36" spans="1:20" x14ac:dyDescent="0.25">
      <c r="A36" s="44"/>
      <c r="B36" s="44"/>
      <c r="C36" s="45"/>
      <c r="D36" s="45"/>
      <c r="E36" s="42" t="s">
        <v>35</v>
      </c>
      <c r="F36" s="43">
        <f>L12</f>
        <v>1</v>
      </c>
      <c r="G36" s="42"/>
      <c r="H36" s="42"/>
      <c r="I36" s="42"/>
      <c r="J36" s="42"/>
      <c r="K36" s="42"/>
      <c r="L36" s="42"/>
      <c r="M36" s="42"/>
      <c r="N36" s="42"/>
      <c r="O36" s="42"/>
      <c r="P36" s="42"/>
      <c r="Q36" s="42"/>
      <c r="R36" s="42"/>
      <c r="S36" s="42"/>
      <c r="T36" s="42"/>
    </row>
    <row r="37" spans="1:20" x14ac:dyDescent="0.25">
      <c r="A37" s="44"/>
      <c r="B37" s="44"/>
      <c r="C37" s="45"/>
      <c r="D37" s="45"/>
      <c r="E37" s="42" t="s">
        <v>36</v>
      </c>
      <c r="F37" s="43">
        <f>L13</f>
        <v>1</v>
      </c>
      <c r="G37" s="42"/>
      <c r="H37" s="42"/>
      <c r="I37" s="42"/>
      <c r="J37" s="42"/>
      <c r="K37" s="42"/>
      <c r="L37" s="42"/>
      <c r="M37" s="42"/>
      <c r="N37" s="42"/>
      <c r="O37" s="42"/>
      <c r="P37" s="42"/>
      <c r="Q37" s="42"/>
      <c r="R37" s="42"/>
      <c r="S37" s="42"/>
      <c r="T37" s="42"/>
    </row>
    <row r="38" spans="1:20" x14ac:dyDescent="0.25">
      <c r="A38" s="44"/>
      <c r="B38" s="44"/>
      <c r="C38" s="45"/>
      <c r="D38" s="45"/>
      <c r="E38" s="42" t="s">
        <v>37</v>
      </c>
      <c r="F38" s="43">
        <f t="shared" ref="F38:F42" si="3">L14</f>
        <v>1</v>
      </c>
      <c r="G38" s="42"/>
      <c r="H38" s="42"/>
      <c r="I38" s="42"/>
      <c r="J38" s="42"/>
      <c r="K38" s="42"/>
      <c r="L38" s="42"/>
      <c r="M38" s="42"/>
      <c r="N38" s="42"/>
      <c r="O38" s="42"/>
      <c r="P38" s="42"/>
      <c r="Q38" s="42"/>
      <c r="R38" s="42"/>
      <c r="S38" s="42"/>
      <c r="T38" s="42"/>
    </row>
    <row r="39" spans="1:20" x14ac:dyDescent="0.25">
      <c r="A39" s="44"/>
      <c r="B39" s="44"/>
      <c r="C39" s="45"/>
      <c r="D39" s="45"/>
      <c r="E39" s="42" t="s">
        <v>194</v>
      </c>
      <c r="F39" s="43">
        <f t="shared" si="3"/>
        <v>1</v>
      </c>
      <c r="G39" s="42"/>
      <c r="H39" s="42"/>
      <c r="I39" s="42"/>
      <c r="J39" s="42"/>
      <c r="K39" s="42"/>
      <c r="L39" s="42"/>
      <c r="M39" s="42"/>
      <c r="N39" s="42"/>
      <c r="O39" s="42"/>
      <c r="P39" s="42"/>
      <c r="Q39" s="42"/>
      <c r="R39" s="42"/>
      <c r="S39" s="42"/>
      <c r="T39" s="42"/>
    </row>
    <row r="40" spans="1:20" x14ac:dyDescent="0.25">
      <c r="A40" s="44"/>
      <c r="B40" s="44"/>
      <c r="C40" s="45"/>
      <c r="D40" s="45"/>
      <c r="E40" s="42" t="s">
        <v>38</v>
      </c>
      <c r="F40" s="43">
        <f t="shared" si="3"/>
        <v>1</v>
      </c>
      <c r="G40" s="42"/>
      <c r="H40" s="42"/>
      <c r="I40" s="42"/>
      <c r="J40" s="42"/>
      <c r="K40" s="42"/>
      <c r="L40" s="42"/>
      <c r="M40" s="42"/>
      <c r="N40" s="42"/>
      <c r="O40" s="42"/>
      <c r="P40" s="42"/>
      <c r="Q40" s="42"/>
      <c r="R40" s="42"/>
      <c r="S40" s="42"/>
      <c r="T40" s="42"/>
    </row>
    <row r="41" spans="1:20" x14ac:dyDescent="0.25">
      <c r="A41" s="44"/>
      <c r="B41" s="44"/>
      <c r="C41" s="45"/>
      <c r="D41" s="45"/>
      <c r="E41" s="42" t="s">
        <v>39</v>
      </c>
      <c r="F41" s="43">
        <f t="shared" si="3"/>
        <v>1</v>
      </c>
      <c r="G41" s="42"/>
      <c r="H41" s="42"/>
      <c r="I41" s="42"/>
      <c r="J41" s="42"/>
      <c r="K41" s="42"/>
      <c r="L41" s="42"/>
      <c r="M41" s="42"/>
      <c r="N41" s="42"/>
      <c r="O41" s="42"/>
      <c r="P41" s="42"/>
      <c r="Q41" s="42"/>
      <c r="R41" s="42"/>
      <c r="S41" s="42"/>
      <c r="T41" s="42"/>
    </row>
    <row r="42" spans="1:20" x14ac:dyDescent="0.25">
      <c r="A42" s="44"/>
      <c r="B42" s="44"/>
      <c r="C42" s="45"/>
      <c r="D42" s="45"/>
      <c r="E42" s="42" t="s">
        <v>40</v>
      </c>
      <c r="F42" s="43">
        <f t="shared" si="3"/>
        <v>0</v>
      </c>
      <c r="G42" s="42"/>
      <c r="H42" s="42"/>
      <c r="I42" s="42"/>
      <c r="J42" s="42"/>
      <c r="K42" s="42"/>
      <c r="L42" s="42"/>
      <c r="M42" s="42"/>
      <c r="N42" s="42"/>
      <c r="O42" s="42"/>
      <c r="P42" s="42"/>
      <c r="Q42" s="42"/>
      <c r="R42" s="42"/>
      <c r="S42" s="42"/>
      <c r="T42" s="42"/>
    </row>
    <row r="43" spans="1:20" x14ac:dyDescent="0.25">
      <c r="A43" s="44"/>
      <c r="B43" s="44"/>
      <c r="C43" s="45"/>
      <c r="D43" s="45"/>
      <c r="E43" s="42" t="s">
        <v>41</v>
      </c>
      <c r="F43" s="43">
        <f>SUM(L19)</f>
        <v>0.5</v>
      </c>
      <c r="G43" s="42"/>
      <c r="H43" s="42"/>
      <c r="I43" s="42"/>
      <c r="J43" s="42"/>
      <c r="K43" s="42"/>
      <c r="L43" s="42"/>
      <c r="M43" s="42"/>
      <c r="N43" s="42"/>
      <c r="O43" s="42"/>
      <c r="P43" s="42"/>
      <c r="Q43" s="42"/>
      <c r="R43" s="42"/>
      <c r="S43" s="42"/>
      <c r="T43" s="42"/>
    </row>
    <row r="44" spans="1:20" x14ac:dyDescent="0.25">
      <c r="A44" s="44"/>
      <c r="B44" s="44"/>
      <c r="C44" s="45"/>
      <c r="D44" s="45"/>
      <c r="E44" s="42" t="s">
        <v>42</v>
      </c>
      <c r="F44" s="43">
        <f>L19</f>
        <v>0.5</v>
      </c>
      <c r="G44" s="42"/>
      <c r="H44" s="42"/>
      <c r="I44" s="42"/>
      <c r="J44" s="42"/>
      <c r="K44" s="42"/>
      <c r="L44" s="42"/>
      <c r="M44" s="42"/>
      <c r="N44" s="42"/>
      <c r="O44" s="42"/>
      <c r="P44" s="42"/>
      <c r="Q44" s="42"/>
      <c r="R44" s="42"/>
      <c r="S44" s="42"/>
      <c r="T44" s="42"/>
    </row>
    <row r="45" spans="1:20" x14ac:dyDescent="0.25">
      <c r="A45" s="44"/>
      <c r="B45" s="44"/>
      <c r="C45" s="45"/>
      <c r="D45" s="45"/>
      <c r="E45" s="42" t="s">
        <v>43</v>
      </c>
      <c r="F45" s="43">
        <f>SUM(L21)</f>
        <v>0.95454545454545459</v>
      </c>
      <c r="G45" s="42"/>
      <c r="H45" s="42"/>
      <c r="I45" s="42"/>
      <c r="J45" s="42"/>
      <c r="K45" s="42"/>
      <c r="L45" s="42"/>
      <c r="M45" s="42"/>
      <c r="N45" s="42"/>
      <c r="O45" s="42"/>
      <c r="P45" s="42"/>
      <c r="Q45" s="42"/>
      <c r="R45" s="42"/>
      <c r="S45" s="42"/>
      <c r="T45" s="42"/>
    </row>
    <row r="46" spans="1:20" x14ac:dyDescent="0.25">
      <c r="A46" s="44"/>
      <c r="B46" s="44"/>
      <c r="C46" s="45"/>
      <c r="D46" s="45"/>
      <c r="E46" s="42" t="s">
        <v>44</v>
      </c>
      <c r="F46" s="43">
        <f>SUM(L21)</f>
        <v>0.95454545454545459</v>
      </c>
      <c r="G46" s="42"/>
      <c r="H46" s="42"/>
      <c r="I46" s="42"/>
      <c r="J46" s="42"/>
      <c r="K46" s="42"/>
      <c r="L46" s="42"/>
      <c r="M46" s="42"/>
      <c r="N46" s="42"/>
      <c r="O46" s="42"/>
      <c r="P46" s="42"/>
      <c r="Q46" s="42"/>
      <c r="R46" s="42"/>
      <c r="S46" s="42"/>
      <c r="T46" s="42"/>
    </row>
    <row r="47" spans="1:20" x14ac:dyDescent="0.25">
      <c r="A47" s="44"/>
      <c r="B47" s="44"/>
      <c r="C47" s="45"/>
      <c r="D47" s="45"/>
      <c r="E47" s="42" t="s">
        <v>45</v>
      </c>
      <c r="F47" s="43">
        <f>SUM(L23)</f>
        <v>1</v>
      </c>
      <c r="G47" s="42"/>
      <c r="H47" s="42"/>
      <c r="I47" s="42"/>
      <c r="J47" s="42"/>
      <c r="K47" s="42"/>
      <c r="L47" s="42"/>
      <c r="M47" s="42"/>
      <c r="N47" s="42"/>
      <c r="O47" s="42"/>
      <c r="P47" s="42"/>
      <c r="Q47" s="42"/>
      <c r="R47" s="42"/>
      <c r="S47" s="42"/>
      <c r="T47" s="42"/>
    </row>
    <row r="48" spans="1:20" x14ac:dyDescent="0.25">
      <c r="A48" s="44"/>
      <c r="B48" s="44"/>
      <c r="C48" s="45"/>
      <c r="D48" s="45"/>
      <c r="E48" s="42" t="s">
        <v>46</v>
      </c>
      <c r="F48" s="43">
        <f>SUM(L24)</f>
        <v>1</v>
      </c>
      <c r="G48" s="42"/>
      <c r="H48" s="42"/>
      <c r="I48" s="42"/>
      <c r="J48" s="42"/>
      <c r="K48" s="42"/>
      <c r="L48" s="42"/>
      <c r="M48" s="42"/>
      <c r="N48" s="42"/>
      <c r="O48" s="42"/>
      <c r="P48" s="42"/>
      <c r="Q48" s="42"/>
      <c r="R48" s="42"/>
      <c r="S48" s="42"/>
      <c r="T48" s="42"/>
    </row>
    <row r="49" spans="1:20" x14ac:dyDescent="0.25">
      <c r="A49" s="44"/>
      <c r="B49" s="44"/>
      <c r="C49" s="45"/>
      <c r="D49" s="45"/>
      <c r="E49" s="42" t="s">
        <v>47</v>
      </c>
      <c r="F49" s="43">
        <f>SUM(L25)</f>
        <v>1</v>
      </c>
      <c r="G49" s="42"/>
      <c r="H49" s="42"/>
      <c r="I49" s="42"/>
      <c r="J49" s="42"/>
      <c r="K49" s="42"/>
      <c r="L49" s="42"/>
      <c r="M49" s="42"/>
      <c r="N49" s="42"/>
      <c r="O49" s="42"/>
      <c r="P49" s="42"/>
      <c r="Q49" s="42"/>
      <c r="R49" s="42"/>
      <c r="S49" s="42"/>
      <c r="T49" s="42"/>
    </row>
    <row r="50" spans="1:20" x14ac:dyDescent="0.25">
      <c r="A50" s="44"/>
      <c r="B50" s="44"/>
      <c r="C50" s="45"/>
      <c r="D50" s="45"/>
      <c r="E50" s="42" t="s">
        <v>48</v>
      </c>
      <c r="F50" s="43">
        <f>SUM(L26)</f>
        <v>1</v>
      </c>
      <c r="G50" s="42"/>
      <c r="H50" s="42"/>
      <c r="I50" s="42"/>
      <c r="J50" s="42"/>
      <c r="K50" s="42"/>
      <c r="L50" s="42"/>
      <c r="M50" s="42"/>
      <c r="N50" s="42"/>
      <c r="O50" s="42"/>
      <c r="P50" s="42"/>
      <c r="Q50" s="42"/>
      <c r="R50" s="42"/>
      <c r="S50" s="42"/>
      <c r="T50" s="42"/>
    </row>
    <row r="51" spans="1:20" x14ac:dyDescent="0.25">
      <c r="A51" s="44"/>
      <c r="B51" s="44"/>
      <c r="C51" s="45"/>
      <c r="D51" s="45"/>
      <c r="E51" s="42" t="s">
        <v>134</v>
      </c>
      <c r="F51" s="43">
        <f>SUM(L27)</f>
        <v>1</v>
      </c>
      <c r="G51" s="42"/>
      <c r="H51" s="42"/>
      <c r="I51" s="42"/>
      <c r="J51" s="42"/>
      <c r="K51" s="42"/>
      <c r="L51" s="42"/>
      <c r="M51" s="42"/>
      <c r="N51" s="42"/>
      <c r="O51" s="42"/>
      <c r="P51" s="42"/>
      <c r="Q51" s="42"/>
      <c r="R51" s="42"/>
      <c r="S51" s="42"/>
      <c r="T51" s="42"/>
    </row>
    <row r="52" spans="1:20" x14ac:dyDescent="0.25">
      <c r="A52" s="44"/>
      <c r="B52" s="44"/>
      <c r="C52" s="45"/>
      <c r="D52" s="45"/>
      <c r="E52" s="42" t="s">
        <v>135</v>
      </c>
      <c r="F52" s="43">
        <f>SUM(L27)</f>
        <v>1</v>
      </c>
      <c r="G52" s="42"/>
      <c r="H52" s="42"/>
      <c r="I52" s="42"/>
      <c r="J52" s="42"/>
      <c r="K52" s="42"/>
      <c r="L52" s="42"/>
      <c r="M52" s="42"/>
      <c r="N52" s="42"/>
      <c r="O52" s="42"/>
      <c r="P52" s="42"/>
      <c r="Q52" s="42"/>
      <c r="R52" s="42"/>
      <c r="S52" s="42"/>
      <c r="T52" s="42"/>
    </row>
    <row r="53" spans="1:20" x14ac:dyDescent="0.25">
      <c r="A53" s="44"/>
      <c r="B53" s="44"/>
      <c r="C53" s="45"/>
      <c r="D53" s="45"/>
      <c r="E53" s="42" t="s">
        <v>136</v>
      </c>
      <c r="F53" s="43">
        <f>SUM(L29)</f>
        <v>1</v>
      </c>
      <c r="G53" s="42"/>
      <c r="H53" s="42"/>
      <c r="I53" s="42"/>
      <c r="J53" s="42"/>
      <c r="K53" s="42"/>
      <c r="L53" s="42"/>
      <c r="M53" s="42"/>
      <c r="N53" s="42"/>
      <c r="O53" s="42"/>
      <c r="P53" s="42"/>
      <c r="Q53" s="42"/>
      <c r="R53" s="42"/>
      <c r="S53" s="42"/>
      <c r="T53" s="42"/>
    </row>
    <row r="54" spans="1:20" x14ac:dyDescent="0.25">
      <c r="A54" s="44"/>
      <c r="B54" s="44"/>
      <c r="C54" s="45"/>
      <c r="D54" s="45"/>
      <c r="E54" s="42" t="s">
        <v>149</v>
      </c>
      <c r="F54" s="43">
        <f>SUM(L30)</f>
        <v>1</v>
      </c>
      <c r="G54" s="42"/>
      <c r="H54" s="42"/>
      <c r="I54" s="42"/>
      <c r="J54" s="42"/>
      <c r="K54" s="42"/>
      <c r="L54" s="42"/>
      <c r="M54" s="42"/>
      <c r="N54" s="42"/>
      <c r="O54" s="42"/>
      <c r="P54" s="42"/>
      <c r="Q54" s="42"/>
      <c r="R54" s="42"/>
      <c r="S54" s="42"/>
      <c r="T54" s="42"/>
    </row>
    <row r="55" spans="1:20" x14ac:dyDescent="0.25">
      <c r="A55" s="44"/>
      <c r="B55" s="44"/>
      <c r="C55" s="45"/>
      <c r="D55" s="45"/>
      <c r="E55" s="42" t="s">
        <v>150</v>
      </c>
      <c r="F55" s="43">
        <f>SUM(L31)</f>
        <v>1</v>
      </c>
      <c r="G55" s="42"/>
      <c r="H55" s="42"/>
      <c r="I55" s="42"/>
      <c r="J55" s="42"/>
      <c r="K55" s="42"/>
      <c r="L55" s="42"/>
      <c r="M55" s="42"/>
      <c r="N55" s="42"/>
      <c r="O55" s="42"/>
      <c r="P55" s="42"/>
      <c r="Q55" s="42"/>
      <c r="R55" s="42"/>
      <c r="S55" s="42"/>
      <c r="T55" s="42"/>
    </row>
    <row r="56" spans="1:20" x14ac:dyDescent="0.25">
      <c r="A56" s="44"/>
      <c r="B56" s="44"/>
      <c r="C56" s="45"/>
      <c r="D56" s="45"/>
      <c r="E56" s="46"/>
      <c r="F56" s="47"/>
      <c r="G56" s="42"/>
      <c r="H56" s="42"/>
      <c r="I56" s="42"/>
      <c r="J56" s="42"/>
      <c r="K56" s="42"/>
      <c r="L56" s="42"/>
      <c r="M56" s="42"/>
      <c r="N56" s="42"/>
      <c r="O56" s="42"/>
      <c r="P56" s="42"/>
      <c r="Q56" s="42"/>
      <c r="R56" s="42"/>
      <c r="S56" s="42"/>
      <c r="T56" s="42"/>
    </row>
    <row r="57" spans="1:20" x14ac:dyDescent="0.25">
      <c r="A57" s="90" t="s">
        <v>49</v>
      </c>
      <c r="B57" s="90"/>
      <c r="C57" s="90"/>
      <c r="D57" s="90"/>
      <c r="E57" s="48">
        <f>SUM(F33:F55)/23</f>
        <v>0.90909090909090917</v>
      </c>
      <c r="F57" s="46" t="s">
        <v>50</v>
      </c>
      <c r="G57" s="42"/>
      <c r="H57" s="42"/>
      <c r="I57" s="42"/>
      <c r="J57" s="42"/>
      <c r="K57" s="42"/>
      <c r="L57" s="42"/>
      <c r="M57" s="42"/>
      <c r="N57" s="42"/>
      <c r="O57" s="42"/>
      <c r="P57" s="42"/>
      <c r="Q57" s="42"/>
      <c r="R57" s="42"/>
      <c r="S57" s="42"/>
      <c r="T57" s="42"/>
    </row>
  </sheetData>
  <mergeCells count="91">
    <mergeCell ref="F9:F10"/>
    <mergeCell ref="P19:P20"/>
    <mergeCell ref="P21:P22"/>
    <mergeCell ref="O9:O10"/>
    <mergeCell ref="O12:O18"/>
    <mergeCell ref="O19:O20"/>
    <mergeCell ref="P9:P10"/>
    <mergeCell ref="F12:F18"/>
    <mergeCell ref="K12:K18"/>
    <mergeCell ref="J19:J20"/>
    <mergeCell ref="K19:K20"/>
    <mergeCell ref="L19:L20"/>
    <mergeCell ref="G9:G10"/>
    <mergeCell ref="G12:G18"/>
    <mergeCell ref="H12:H18"/>
    <mergeCell ref="I12:I18"/>
    <mergeCell ref="E12:E18"/>
    <mergeCell ref="M9:M10"/>
    <mergeCell ref="N9:N10"/>
    <mergeCell ref="A19:A20"/>
    <mergeCell ref="F19:F20"/>
    <mergeCell ref="G19:G20"/>
    <mergeCell ref="H19:H20"/>
    <mergeCell ref="I19:I20"/>
    <mergeCell ref="N12:N18"/>
    <mergeCell ref="M12:M18"/>
    <mergeCell ref="N19:N20"/>
    <mergeCell ref="H9:H10"/>
    <mergeCell ref="I9:I10"/>
    <mergeCell ref="J9:J10"/>
    <mergeCell ref="K9:K10"/>
    <mergeCell ref="E9:E10"/>
    <mergeCell ref="A57:D57"/>
    <mergeCell ref="A27:A28"/>
    <mergeCell ref="A12:A18"/>
    <mergeCell ref="D12:D18"/>
    <mergeCell ref="A21:A22"/>
    <mergeCell ref="D21:D22"/>
    <mergeCell ref="D19:D20"/>
    <mergeCell ref="A33:D33"/>
    <mergeCell ref="D27:D28"/>
    <mergeCell ref="C5:T5"/>
    <mergeCell ref="A5:B5"/>
    <mergeCell ref="B7:B8"/>
    <mergeCell ref="C7:C8"/>
    <mergeCell ref="D7:D8"/>
    <mergeCell ref="E7:E8"/>
    <mergeCell ref="F7:F8"/>
    <mergeCell ref="N7:N8"/>
    <mergeCell ref="R7:R8"/>
    <mergeCell ref="S7:S8"/>
    <mergeCell ref="O7:O8"/>
    <mergeCell ref="G7:H7"/>
    <mergeCell ref="I7:I8"/>
    <mergeCell ref="J7:J8"/>
    <mergeCell ref="K7:K8"/>
    <mergeCell ref="L7:L8"/>
    <mergeCell ref="A3:B3"/>
    <mergeCell ref="C3:I3"/>
    <mergeCell ref="J3:K3"/>
    <mergeCell ref="L3:T3"/>
    <mergeCell ref="A4:B4"/>
    <mergeCell ref="A1:B1"/>
    <mergeCell ref="C1:I1"/>
    <mergeCell ref="A2:B2"/>
    <mergeCell ref="C2:I2"/>
    <mergeCell ref="J2:K2"/>
    <mergeCell ref="L2:T2"/>
    <mergeCell ref="K1:Q1"/>
    <mergeCell ref="R1:T1"/>
    <mergeCell ref="P27:P28"/>
    <mergeCell ref="Q9:Q10"/>
    <mergeCell ref="P7:P8"/>
    <mergeCell ref="R6:T6"/>
    <mergeCell ref="A6:O6"/>
    <mergeCell ref="T7:T8"/>
    <mergeCell ref="P6:Q6"/>
    <mergeCell ref="Q7:Q8"/>
    <mergeCell ref="M7:M8"/>
    <mergeCell ref="A7:A8"/>
    <mergeCell ref="A9:A10"/>
    <mergeCell ref="D9:D10"/>
    <mergeCell ref="L9:L10"/>
    <mergeCell ref="Q19:Q20"/>
    <mergeCell ref="Q21:Q22"/>
    <mergeCell ref="Q27:Q28"/>
    <mergeCell ref="Q12:Q18"/>
    <mergeCell ref="J27:J28"/>
    <mergeCell ref="L27:L28"/>
    <mergeCell ref="L21:L22"/>
    <mergeCell ref="P17:P18"/>
  </mergeCells>
  <dataValidations count="2">
    <dataValidation type="date" operator="greaterThanOrEqual" allowBlank="1" showInputMessage="1" showErrorMessage="1" sqref="E9 G12 E11:E12 G19 G21:G31 E20:E32">
      <formula1>41426</formula1>
    </dataValidation>
    <dataValidation operator="greaterThanOrEqual" allowBlank="1" showInputMessage="1" showErrorMessage="1" sqref="E33:E55"/>
  </dataValidations>
  <pageMargins left="0.7" right="0.7" top="0.75" bottom="0.75" header="0.3" footer="0.3"/>
  <pageSetup paperSize="256" scale="23" fitToHeight="0" orientation="landscape" horizontalDpi="200" verticalDpi="200"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43a57edb-3eb5-4e78-b956-2ed8ea92d826">2017</A_x00f1_o>
    <Tipo_x0020_de_x0020_informe xmlns="43a57edb-3eb5-4e78-b956-2ed8ea92d826">Informe de Seguimiento</Tipo_x0020_de_x0020_informe>
    <Descripci_x00f3_n xmlns="43a57edb-3eb5-4e78-b956-2ed8ea92d826">Informe de Seguimiento PMA - ACR Mar 2017</Descripci_x00f3_n>
    <Fecha_x0020_de_x0020_prublicacion xmlns="43a57edb-3eb5-4e78-b956-2ed8ea92d826" xsi:nil="true"/>
    <_dlc_DocId xmlns="6e2a57a2-9d48-4009-82e5-3fe89fb6c543">3CFCSSYJ6V66-30-1505</_dlc_DocId>
    <_dlc_DocIdUrl xmlns="6e2a57a2-9d48-4009-82e5-3fe89fb6c543">
      <Url>https://www.reincorporacion.gov.co/es/agencia/_layouts/15/DocIdRedir.aspx?ID=3CFCSSYJ6V66-30-1505</Url>
      <Description>3CFCSSYJ6V66-30-1505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CAFF66EAA82A1C4288B17C4F09C1058D" ma:contentTypeVersion="7" ma:contentTypeDescription="Crear nuevo documento." ma:contentTypeScope="" ma:versionID="657821c16f8c6f26d241260e559eb565">
  <xsd:schema xmlns:xsd="http://www.w3.org/2001/XMLSchema" xmlns:xs="http://www.w3.org/2001/XMLSchema" xmlns:p="http://schemas.microsoft.com/office/2006/metadata/properties" xmlns:ns2="43a57edb-3eb5-4e78-b956-2ed8ea92d826" xmlns:ns3="6e2a57a2-9d48-4009-82e5-3fe89fb6c543" targetNamespace="http://schemas.microsoft.com/office/2006/metadata/properties" ma:root="true" ma:fieldsID="bbcbaec9b76350aee0669f3821db691c" ns2:_="" ns3:_="">
    <xsd:import namespace="43a57edb-3eb5-4e78-b956-2ed8ea92d826"/>
    <xsd:import namespace="6e2a57a2-9d48-4009-82e5-3fe89fb6c543"/>
    <xsd:element name="properties">
      <xsd:complexType>
        <xsd:sequence>
          <xsd:element name="documentManagement">
            <xsd:complexType>
              <xsd:all>
                <xsd:element ref="ns2:Descripci_x00f3_n" minOccurs="0"/>
                <xsd:element ref="ns3:_dlc_DocId" minOccurs="0"/>
                <xsd:element ref="ns3:_dlc_DocIdUrl" minOccurs="0"/>
                <xsd:element ref="ns3:_dlc_DocIdPersistId" minOccurs="0"/>
                <xsd:element ref="ns3:SharedWithUsers" minOccurs="0"/>
                <xsd:element ref="ns2:Fecha_x0020_de_x0020_prublicacion" minOccurs="0"/>
                <xsd:element ref="ns2:A_x00f1_o" minOccurs="0"/>
                <xsd:element ref="ns2:Tipo_x0020_de_x0020_infor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57edb-3eb5-4e78-b956-2ed8ea92d82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echa_x0020_de_x0020_prublicacion" ma:index="13" nillable="true" ma:displayName="Fecha de publicación" ma:description="Campo creado con el fin de ajustar documentos a sus respectivas bibliotecas" ma:format="DateOnly" ma:internalName="Fecha_x0020_de_x0020_prublicacion">
      <xsd:simpleType>
        <xsd:restriction base="dms:DateTime"/>
      </xsd:simpleType>
    </xsd:element>
    <xsd:element name="A_x00f1_o" ma:index="14" nillable="true" ma:displayName="Año" ma:internalName="A_x00f1_o">
      <xsd:simpleType>
        <xsd:restriction base="dms:Text">
          <xsd:maxLength value="4"/>
        </xsd:restriction>
      </xsd:simpleType>
    </xsd:element>
    <xsd:element name="Tipo_x0020_de_x0020_informe" ma:index="15" nillable="true" ma:displayName="Tipo de informe" ma:format="Dropdown" ma:internalName="Tipo_x0020_de_x0020_informe">
      <xsd:simpleType>
        <xsd:restriction base="dms:Choice">
          <xsd:enumeration value="Informes de Seguimiento"/>
          <xsd:enumeration value="Informes de Ley"/>
        </xsd:restriction>
      </xsd:simple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Identificador persistente" ma:description="Mantener el identificador al agregar." ma:hidden="true" ma:internalName="_dlc_DocIdPersistId" ma:readOnly="true">
      <xsd:simpleType>
        <xsd:restriction base="dms:Boolea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19132B-25ED-4E88-9D2B-54A5DDE537AA}"/>
</file>

<file path=customXml/itemProps2.xml><?xml version="1.0" encoding="utf-8"?>
<ds:datastoreItem xmlns:ds="http://schemas.openxmlformats.org/officeDocument/2006/customXml" ds:itemID="{11E55D2D-8F68-4FD0-901D-1CC1B8F97484}"/>
</file>

<file path=customXml/itemProps3.xml><?xml version="1.0" encoding="utf-8"?>
<ds:datastoreItem xmlns:ds="http://schemas.openxmlformats.org/officeDocument/2006/customXml" ds:itemID="{6B509CCA-8888-4716-AFD5-CBC6865CE66C}"/>
</file>

<file path=customXml/itemProps4.xml><?xml version="1.0" encoding="utf-8"?>
<ds:datastoreItem xmlns:ds="http://schemas.openxmlformats.org/officeDocument/2006/customXml" ds:itemID="{606C828C-4A78-4025-92AA-E6DBBF164E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Seguimiento PMA - ACR Mar 2017</dc:title>
  <dc:creator>YENNI MARCELA GASCA MUETE</dc:creator>
  <cp:lastModifiedBy>Silvana Lorena Chaves Patino</cp:lastModifiedBy>
  <cp:lastPrinted>2017-04-26T14:11:13Z</cp:lastPrinted>
  <dcterms:created xsi:type="dcterms:W3CDTF">2016-07-06T19:37:36Z</dcterms:created>
  <dcterms:modified xsi:type="dcterms:W3CDTF">2017-05-02T19:05:09Z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0x010100CAFF66EAA82A1C4288B17C4F09C1058D</vt:lpwstr>
  </property>
  <property fmtid="{D5CDD505-2E9C-101B-9397-08002B2CF9AE}" pid="3" name="_dlc_DocIdItemGuid">
    <vt:lpwstr>5278d0aa-f205-4a3a-bc2d-57ee92f76893</vt:lpwstr>
  </property>
  <property fmtid="{D5CDD505-2E9C-101B-9397-08002B2CF9AE}" pid="4" name="_dlc_DocId">
    <vt:lpwstr>3CFCSSYJ6V66-30-647</vt:lpwstr>
  </property>
  <property fmtid="{D5CDD505-2E9C-101B-9397-08002B2CF9AE}" pid="5" name="_dlc_DocIdUrl">
    <vt:lpwstr>https://www.reincorporacion.gov.co/es/agencia/_layouts/15/DocIdRedir.aspx?ID=3CFCSSYJ6V66-30-647, 3CFCSSYJ6V66-30-647</vt:lpwstr>
  </property>
  <property fmtid="{D5CDD505-2E9C-101B-9397-08002B2CF9AE}" pid="6" name="Descripción">
    <vt:lpwstr>Informe de Seguimiento PMA - ACR Mar 2017</vt:lpwstr>
  </property>
  <property fmtid="{D5CDD505-2E9C-101B-9397-08002B2CF9AE}" pid="7" name="NombreInforme">
    <vt:lpwstr>Seguimientos planes de mejoramiento</vt:lpwstr>
  </property>
</Properties>
</file>